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SPK\Desktop\ŠKOLSKI 2026\IZVRSENJE 2026\"/>
    </mc:Choice>
  </mc:AlternateContent>
  <bookViews>
    <workbookView xWindow="0" yWindow="0" windowWidth="20496" windowHeight="7368"/>
  </bookViews>
  <sheets>
    <sheet name="OPĆI DIO-SAŽETAK" sheetId="1" r:id="rId1"/>
    <sheet name="PIHODI PREMA EKONOMSKOJ KLAS." sheetId="2" r:id="rId2"/>
    <sheet name="RASHODI PREMA EKONOMSKOJ KLAS." sheetId="3" r:id="rId3"/>
    <sheet name="PRIHODI PREMA IZVORIMA FIN." sheetId="4" r:id="rId4"/>
    <sheet name="RASHODI PREMA IZVORIMA FIN." sheetId="5" r:id="rId5"/>
    <sheet name="RASHODI PREMA FUNKCIJSKOJ KLAS." sheetId="6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H103" i="7" l="1"/>
  <c r="H77" i="7"/>
  <c r="H36" i="7"/>
  <c r="H37" i="7"/>
  <c r="H38" i="7"/>
  <c r="H39" i="7"/>
  <c r="H40" i="7"/>
  <c r="H31" i="7"/>
  <c r="H32" i="7"/>
  <c r="H33" i="7"/>
  <c r="H34" i="7"/>
  <c r="H35" i="7"/>
  <c r="H17" i="7"/>
  <c r="H18" i="7"/>
  <c r="H19" i="7"/>
  <c r="H20" i="7"/>
  <c r="H42" i="3" l="1"/>
  <c r="H132" i="7" l="1"/>
  <c r="H131" i="7"/>
  <c r="H130" i="7"/>
  <c r="H129" i="7"/>
  <c r="H128" i="7"/>
  <c r="H127" i="7"/>
  <c r="H126" i="7"/>
  <c r="H125" i="7"/>
  <c r="H124" i="7"/>
  <c r="H123" i="7"/>
  <c r="G72" i="7" l="1"/>
  <c r="G71" i="7" s="1"/>
  <c r="G19" i="5"/>
  <c r="G7" i="5" s="1"/>
  <c r="G18" i="4"/>
  <c r="H8" i="4"/>
  <c r="H9" i="4"/>
  <c r="H10" i="4"/>
  <c r="H11" i="4"/>
  <c r="H14" i="4"/>
  <c r="H15" i="4"/>
  <c r="H17" i="4"/>
  <c r="H19" i="4"/>
  <c r="H20" i="4"/>
  <c r="H22" i="4"/>
  <c r="H12" i="4"/>
  <c r="H7" i="5" l="1"/>
  <c r="H10" i="7"/>
  <c r="G7" i="4"/>
  <c r="H13" i="4"/>
  <c r="H16" i="4"/>
  <c r="H8" i="7"/>
  <c r="H9" i="7"/>
  <c r="H11" i="7"/>
  <c r="H12" i="7"/>
  <c r="H13" i="7"/>
  <c r="H14" i="7"/>
  <c r="H15" i="7"/>
  <c r="H16" i="7"/>
  <c r="H21" i="7"/>
  <c r="H22" i="7"/>
  <c r="H23" i="7"/>
  <c r="H24" i="7"/>
  <c r="H25" i="7"/>
  <c r="H26" i="7"/>
  <c r="H27" i="7"/>
  <c r="H28" i="7"/>
  <c r="H29" i="7"/>
  <c r="H3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8" i="7"/>
  <c r="H99" i="7"/>
  <c r="H100" i="7"/>
  <c r="H101" i="7"/>
  <c r="H102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7" i="7"/>
  <c r="H8" i="6"/>
  <c r="H10" i="6"/>
  <c r="H7" i="6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8" i="3"/>
  <c r="H9" i="3"/>
  <c r="H13" i="3"/>
  <c r="H38" i="3"/>
  <c r="H41" i="3"/>
  <c r="H43" i="3"/>
  <c r="H7" i="3"/>
  <c r="H9" i="2"/>
  <c r="H11" i="2"/>
  <c r="H8" i="2"/>
  <c r="H10" i="2"/>
  <c r="H12" i="2"/>
  <c r="H7" i="2"/>
  <c r="H21" i="4"/>
  <c r="F18" i="4"/>
  <c r="H18" i="4" s="1"/>
  <c r="F7" i="4"/>
  <c r="H7" i="4" l="1"/>
</calcChain>
</file>

<file path=xl/sharedStrings.xml><?xml version="1.0" encoding="utf-8"?>
<sst xmlns="http://schemas.openxmlformats.org/spreadsheetml/2006/main" count="463" uniqueCount="193">
  <si>
    <t>I. OPĆI DIO</t>
  </si>
  <si>
    <t xml:space="preserve">A. RAČUN PRIHODA I RASHODA </t>
  </si>
  <si>
    <t>BROJČANA OZNAKA I NAZIV</t>
  </si>
  <si>
    <t>INDEKS</t>
  </si>
  <si>
    <t>5=4/3*100</t>
  </si>
  <si>
    <t>PRIHODI POSLOVANJA</t>
  </si>
  <si>
    <t>UKUPNI PRIHODI</t>
  </si>
  <si>
    <t>RASHODI POSLOVANJA</t>
  </si>
  <si>
    <t>RASHODI ZA NABAVU NEFINANCIJSKE IMOVINE</t>
  </si>
  <si>
    <t>UKUPNI RASHODI</t>
  </si>
  <si>
    <t>RAZLIKA - VIŠAK / MANJAK</t>
  </si>
  <si>
    <t>B. RAČUN  FINANCIRANJA</t>
  </si>
  <si>
    <t>PRIMICI OD FINANCIJSKE IMOVINE I ZADUŽIVANJA</t>
  </si>
  <si>
    <t>IZDACI ZA FINANCIJSKU IMOVINU I OTPLATE ZAJMOVA</t>
  </si>
  <si>
    <t>NETO  FINANCIRANJE</t>
  </si>
  <si>
    <t>VIŠAK/MANJAK +NETO FINANCIRANJE</t>
  </si>
  <si>
    <t>C. RASPOLOŽIVA SREDSTVA IZ PRETHODNE GODINE</t>
  </si>
  <si>
    <t>REZULTAT NA 922</t>
  </si>
  <si>
    <t>UKUPNI DONOS VIŠKA/MANJKA IZ PRETHODNE(IH) GODINA</t>
  </si>
  <si>
    <t>VIŠAK/MANJAK IZ PRETHODNE(IH) GODINA KOJI ĆE SE RASPOREDITI/POKRITI</t>
  </si>
  <si>
    <t xml:space="preserve"> I. OPĆI DIO </t>
  </si>
  <si>
    <t>RAZLIKA DO PLANA</t>
  </si>
  <si>
    <t>1.</t>
  </si>
  <si>
    <t>2.</t>
  </si>
  <si>
    <t>3.</t>
  </si>
  <si>
    <t>SVEUKUPNO PRIHODI</t>
  </si>
  <si>
    <t>6</t>
  </si>
  <si>
    <t>Prihodi poslovanja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</si>
  <si>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</si>
  <si>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</si>
  <si>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</si>
  <si>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</si>
  <si>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</si>
  <si>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</si>
  <si>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4=3/2*100</t>
  </si>
  <si>
    <t>PRIHODI I PRIMICI PREMA EKONOMSKOJ KLASIFIKACIJI</t>
  </si>
  <si>
    <t>Prihodi od nadležnog proračuna</t>
  </si>
  <si>
    <t>SVEUKUPNO RASHODI</t>
  </si>
  <si>
    <t>3</t>
  </si>
  <si>
    <t>Rashodi poslovanja</t>
  </si>
  <si>
    <t>31</t>
  </si>
  <si>
    <t>Rashodi za zaposlene</t>
  </si>
  <si>
    <t>Plaće za zaposlene</t>
  </si>
  <si>
    <t>Doprinosi za obvezno zdravstveno osiguranje</t>
  </si>
  <si>
    <t>32</t>
  </si>
  <si>
    <t>Materijalni rashodi</t>
  </si>
  <si>
    <t>Dnevnice za službeni put u zemlji</t>
  </si>
  <si>
    <t>Naknade za prijevoz na posao i s posla</t>
  </si>
  <si>
    <t>Seminari, savjetovanja i simpoziji</t>
  </si>
  <si>
    <t>Naknada za korištenje privatnog automobila u službene svrhe</t>
  </si>
  <si>
    <t>Uredski materijal</t>
  </si>
  <si>
    <t>Osnovni materijal i sirovine</t>
  </si>
  <si>
    <t>Električna energija</t>
  </si>
  <si>
    <t>Materijal i dijelovi za tekuće i investicijsko održavanje postrojenja i opreme</t>
  </si>
  <si>
    <t>Sitni inventar</t>
  </si>
  <si>
    <t>Usluge telefona, telefaksa</t>
  </si>
  <si>
    <t>Usluge tekućeg i investicijskog održavanja postrojenja i opreme</t>
  </si>
  <si>
    <t>Obvezni i preventivni zdravstveni pregledi zaposlenika</t>
  </si>
  <si>
    <t>Usluge odvjetnika i pravnog savjetovanja</t>
  </si>
  <si>
    <t>Ostale računalne usluge</t>
  </si>
  <si>
    <t>Reprezentacija</t>
  </si>
  <si>
    <t>Tuzemne članarine</t>
  </si>
  <si>
    <t>Upravne i administrativne pristojbe</t>
  </si>
  <si>
    <t>Troškovi sudskih postupaka</t>
  </si>
  <si>
    <t>Ostali nespomenuti rashodi poslovanja</t>
  </si>
  <si>
    <t>34</t>
  </si>
  <si>
    <t>Financijski rashodi</t>
  </si>
  <si>
    <t>Usluge platnog prometa</t>
  </si>
  <si>
    <t>Zatezne kamate za poreze</t>
  </si>
  <si>
    <t>38</t>
  </si>
  <si>
    <t>Ostali rashodi</t>
  </si>
  <si>
    <t>4</t>
  </si>
  <si>
    <t>Rashodi za nabavu nefinancijske imovine</t>
  </si>
  <si>
    <t>42</t>
  </si>
  <si>
    <t>Rashodi za nabavu proizvedene dugotrajne imovine</t>
  </si>
  <si>
    <t>RASHODI I IZDACI PREMA EKONOMSKOJ KLASIFIKACIJI</t>
  </si>
  <si>
    <t>Izvor 3.</t>
  </si>
  <si>
    <t>Vlastiti prihodi</t>
  </si>
  <si>
    <t>Izvor 3.2.</t>
  </si>
  <si>
    <t>Vlastiti prihodi proračunskih korisnika</t>
  </si>
  <si>
    <t>Izvor 3.2.1</t>
  </si>
  <si>
    <t>Vlastiti prihodi PK</t>
  </si>
  <si>
    <t>Izvor 4.</t>
  </si>
  <si>
    <t>Prihodi za posebne namjene</t>
  </si>
  <si>
    <t>Izvor 4.8.</t>
  </si>
  <si>
    <t>Prihodi za posebne namjene proračunskih korisnika</t>
  </si>
  <si>
    <t>Izvor 4.8.1</t>
  </si>
  <si>
    <t>Prihodi za posebne namjene PK</t>
  </si>
  <si>
    <t>Izvor 5.</t>
  </si>
  <si>
    <t>Pomoći</t>
  </si>
  <si>
    <t>Izvor 5.4.</t>
  </si>
  <si>
    <t>Pomoći proračunskim korisnicima SDŽ</t>
  </si>
  <si>
    <t>Izvor 5.4.1</t>
  </si>
  <si>
    <t>Pomoći PK</t>
  </si>
  <si>
    <t>Izvor 7.</t>
  </si>
  <si>
    <t>Prihodi od prodaje ili zamjene nefinancijske imovine</t>
  </si>
  <si>
    <t>Izvor 7.2.</t>
  </si>
  <si>
    <t>Prihodi od prodaje nefinancijske imovine prorač. korisnika</t>
  </si>
  <si>
    <t>PRIHODI I PRIMICI PREMA IZVORIMA FINANCIRANJA</t>
  </si>
  <si>
    <t>Izvor 1.</t>
  </si>
  <si>
    <t>Opći prihodi i primici</t>
  </si>
  <si>
    <t>Izvor 1.1.</t>
  </si>
  <si>
    <t>Izvor 1.1.1</t>
  </si>
  <si>
    <t>Izvor 4.4.</t>
  </si>
  <si>
    <t>Prihodi za posebne namjene - Decentralizacija</t>
  </si>
  <si>
    <t>Izvor 4.4.1</t>
  </si>
  <si>
    <t>Prihodi za posebne namjene-Decentralizacija</t>
  </si>
  <si>
    <t>Izvor 5.3.</t>
  </si>
  <si>
    <t>Pomoći EU</t>
  </si>
  <si>
    <t>Izvor 5.3.1</t>
  </si>
  <si>
    <t>RASHODI I IZDACI PREMA IZVORIMA FINANCIRANJA</t>
  </si>
  <si>
    <t>Funkcijska 09</t>
  </si>
  <si>
    <t>Obrazovanje</t>
  </si>
  <si>
    <t>Funkcijska 091</t>
  </si>
  <si>
    <t>Predškolsko i osnovno obrazovanje</t>
  </si>
  <si>
    <t>Funkcijska 096</t>
  </si>
  <si>
    <t>Dodatne usluge u obrazovanju</t>
  </si>
  <si>
    <t>RASHODI PREMA FUNKCIJSKOJ KLASIFIKACIJI</t>
  </si>
  <si>
    <t>Razdjel 004</t>
  </si>
  <si>
    <t>UPRAVNI ODJEL ZA PROSVJETU, KULTURU, TEHNIČKU KULTURU I SPORT</t>
  </si>
  <si>
    <t>Glava 004       03</t>
  </si>
  <si>
    <t>USTANOVE U OSNOVNOM ŠKOLSTVU</t>
  </si>
  <si>
    <t>PK 004       03        13220</t>
  </si>
  <si>
    <t>OŠ Petra Kružića, Klis</t>
  </si>
  <si>
    <t>Program 4001</t>
  </si>
  <si>
    <t>Razvoj odgojno obrazovnog sustava</t>
  </si>
  <si>
    <t>Aktivnost A400103</t>
  </si>
  <si>
    <t>Natjecanja, manifestacije i ostalo</t>
  </si>
  <si>
    <t>Aktivnost A400104</t>
  </si>
  <si>
    <t>e - Škole</t>
  </si>
  <si>
    <t>Aktivnost A400115</t>
  </si>
  <si>
    <t>Osobni pomoćnici i pomoćnici u nastavi</t>
  </si>
  <si>
    <t>Aktivnost A400118</t>
  </si>
  <si>
    <t>Nabava udžbenika i drugih obrazovnih materijala</t>
  </si>
  <si>
    <t>Aktivnost T400110</t>
  </si>
  <si>
    <t>Financiranje troškova prehrane za učenike OŠ</t>
  </si>
  <si>
    <t>Aktivnost T400111</t>
  </si>
  <si>
    <t>Opskrba školskih ustanova higijenskim potrepštinama za učenice</t>
  </si>
  <si>
    <t>Program 4030</t>
  </si>
  <si>
    <t>Osnovnoškolsko obrazovanje</t>
  </si>
  <si>
    <t>Aktivnost A403001</t>
  </si>
  <si>
    <t>Rashodi djelatnosti</t>
  </si>
  <si>
    <t>Aktivnost A403002</t>
  </si>
  <si>
    <t>Izgradnja i uređenje objekata te nabava i održavanje opreme</t>
  </si>
  <si>
    <t>Aktivnost A403003</t>
  </si>
  <si>
    <t>Pravno zastupanje, naknada štete i ostalo</t>
  </si>
  <si>
    <t>Aktivnost A403004</t>
  </si>
  <si>
    <t>Prijevoz učenika osnovnih škola</t>
  </si>
  <si>
    <t>II.POSEBNI DIO</t>
  </si>
  <si>
    <t>Izvor 1</t>
  </si>
  <si>
    <t>Izvor 4.4.1.</t>
  </si>
  <si>
    <t>Izvor 1.1.1.</t>
  </si>
  <si>
    <t>Izvor 5.3.1.</t>
  </si>
  <si>
    <t>Aktivnost K400105</t>
  </si>
  <si>
    <t>Jadranski RZC STEM</t>
  </si>
  <si>
    <t>Izvor 5..</t>
  </si>
  <si>
    <t>Aktivnost T400101</t>
  </si>
  <si>
    <t>Školski medni dani</t>
  </si>
  <si>
    <t>Izvor 5.1.</t>
  </si>
  <si>
    <t>Kazne upravne mjere i ostali prihodi</t>
  </si>
  <si>
    <t>Sluzbena radna odjeća</t>
  </si>
  <si>
    <t>Rashodi za usluge</t>
  </si>
  <si>
    <t>Premije osiguranja</t>
  </si>
  <si>
    <t>PLAN 2025</t>
  </si>
  <si>
    <t>IZVRŠENJE OD 1.1.-31.12.2025</t>
  </si>
  <si>
    <t>IZVRŠENJE 1.1.-31.12.2025</t>
  </si>
  <si>
    <t>IZVRŠENJE OD1.1-31.12.2025</t>
  </si>
  <si>
    <t>IZVRŠENJE OD 1.1.-31.12.2025.</t>
  </si>
  <si>
    <t>IZVRŠENJE OD 1.1.-31.12..2025.</t>
  </si>
  <si>
    <t>IZVJEŠTAJ O IZVRŠENJU FINANCIJSKOG PLANA ZA RAZDOBLJE OD 01.01.2025. DO 31.12.2025. PO PROGRAMKOJ I EKONOMSKOJ KLASIFIKACIJI TE IZVORIMA FINANCIRANJA</t>
  </si>
  <si>
    <t>IZVRŠENJE OD 1.1.-31.12 .2025.</t>
  </si>
  <si>
    <t>Aktivnost T400122</t>
  </si>
  <si>
    <t>ULJP 2021-2027- Učimo zajedno VII</t>
  </si>
  <si>
    <t>Izvor 5.3. Pomoći EU</t>
  </si>
  <si>
    <t xml:space="preserve">Pomoći </t>
  </si>
  <si>
    <t>Aktivnost T400156</t>
  </si>
  <si>
    <t>Izvannastavne aktivnosti OŠ i SŠ</t>
  </si>
  <si>
    <t>Ostali rashodi za zaposlene</t>
  </si>
  <si>
    <t>Komunalne usluge</t>
  </si>
  <si>
    <t>1.752,830,81</t>
  </si>
  <si>
    <t>Pomoći prorač. Korisnicima SDŽ</t>
  </si>
  <si>
    <t>Rshodi poslovanja</t>
  </si>
  <si>
    <t>Aktivnost A400125</t>
  </si>
  <si>
    <t>Knjiznička građa u školskim knjižnicama</t>
  </si>
  <si>
    <t>Knjige</t>
  </si>
  <si>
    <t>Izvor 5.4..</t>
  </si>
  <si>
    <t>IZVRŠENJE  01.01.-31.12.2025</t>
  </si>
  <si>
    <t>IZVRŠENJE  2024</t>
  </si>
  <si>
    <t>IZVRŠENJE 01.01.-31.12.2025</t>
  </si>
  <si>
    <t xml:space="preserve">IZVORNI PLAN 2025
</t>
  </si>
  <si>
    <t>IZVORNI PLAN 2025</t>
  </si>
  <si>
    <t>IZVRŠENJE  2024.</t>
  </si>
  <si>
    <t>Izvještaj o izvršenju financijskog plana za razdoblje od 01.01.2025.-31.12.2025. za OŠ Petra Kružića, Klis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</si>
</sst>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kn&quot;\ * #,##0.00_-;\-&quot;kn&quot;\ * #,##0.00_-;_-&quot;kn&quot;\ * &quot;-&quot;??_-;_-@_-"/>
    <numFmt numFmtId="165" formatCode="[$-1041A]#,##0.00;\-\ #,##0.00"/>
  </numFmts>
  <fonts count="44"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scheme val="minor"/>
    </font>
    <font>
      <sz val="10"/>
      <name val="Geneva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Century Gothic"/>
      <family val="2"/>
      <charset val="238"/>
      <scheme val="minor"/>
    </font>
    <font>
      <sz val="9"/>
      <name val="Tahoma"/>
      <family val="2"/>
      <charset val="238"/>
    </font>
    <font>
      <sz val="8"/>
      <name val="Arial"/>
      <family val="2"/>
      <charset val="238"/>
    </font>
    <font>
      <b/>
      <sz val="14"/>
      <color indexed="8"/>
      <name val="Century Gothic"/>
      <family val="2"/>
      <charset val="238"/>
      <scheme val="minor"/>
    </font>
    <font>
      <b/>
      <sz val="14"/>
      <name val="Century Gothic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Tahoma"/>
      <family val="2"/>
      <charset val="238"/>
    </font>
    <font>
      <b/>
      <sz val="9"/>
      <name val="Tahoma"/>
      <family val="2"/>
      <charset val="238"/>
    </font>
    <font>
      <b/>
      <sz val="14"/>
      <color indexed="8"/>
      <name val="Tahoma"/>
      <family val="2"/>
      <charset val="238"/>
    </font>
    <font>
      <sz val="8"/>
      <name val="Tahoma"/>
      <family val="2"/>
      <charset val="238"/>
    </font>
    <font>
      <b/>
      <sz val="14"/>
      <name val="Tahoma"/>
      <family val="2"/>
      <charset val="238"/>
    </font>
    <font>
      <b/>
      <sz val="8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12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12"/>
      <color rgb="FF0070C0"/>
      <name val="Arial"/>
      <family val="2"/>
      <charset val="238"/>
    </font>
    <font>
      <sz val="12"/>
      <color rgb="FF0070C0"/>
      <name val="Arial"/>
      <family val="2"/>
      <charset val="238"/>
    </font>
    <font>
      <sz val="10"/>
      <color rgb="FF0070C0"/>
      <name val="Tahoma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Tahom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4" fontId="5" fillId="0" borderId="4" applyNumberFormat="0" applyProtection="0">
      <alignment vertical="center"/>
    </xf>
    <xf numFmtId="0" fontId="6" fillId="0" borderId="4" applyNumberFormat="0" applyProtection="0">
      <alignment horizontal="left" vertical="center"/>
    </xf>
    <xf numFmtId="4" fontId="7" fillId="0" borderId="4" applyNumberFormat="0" applyProtection="0">
      <alignment horizontal="right" vertical="center"/>
    </xf>
    <xf numFmtId="0" fontId="4" fillId="0" borderId="4" applyNumberFormat="0" applyProtection="0">
      <alignment horizontal="left" vertical="center" indent="1"/>
    </xf>
  </cellStyleXfs>
  <cellXfs count="269">
    <xf numFmtId="0" fontId="0" fillId="0" borderId="0" xfId="0"/>
    <xf numFmtId="0" fontId="8" fillId="0" borderId="0" xfId="0" applyFont="1"/>
    <xf numFmtId="0" fontId="3" fillId="0" borderId="0" xfId="4"/>
    <xf numFmtId="0" fontId="3" fillId="2" borderId="0" xfId="4" applyFont="1" applyFill="1"/>
    <xf numFmtId="165" fontId="10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3" borderId="10" xfId="4" applyFont="1" applyFill="1" applyBorder="1" applyAlignment="1" applyProtection="1">
      <alignment vertical="center" wrapText="1" readingOrder="1"/>
      <protection locked="0"/>
    </xf>
    <xf numFmtId="165" fontId="3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0" fillId="4" borderId="8" xfId="4" applyFont="1" applyFill="1" applyBorder="1" applyAlignment="1" applyProtection="1">
      <alignment horizontal="center" vertical="center" wrapText="1" readingOrder="1"/>
      <protection locked="0"/>
    </xf>
    <xf numFmtId="0" fontId="9" fillId="4" borderId="8" xfId="4" applyFont="1" applyFill="1" applyBorder="1" applyAlignment="1" applyProtection="1">
      <alignment horizontal="center" vertical="center" wrapText="1" readingOrder="1"/>
      <protection locked="0"/>
    </xf>
    <xf numFmtId="0" fontId="9" fillId="4" borderId="9" xfId="4" applyFont="1" applyFill="1" applyBorder="1" applyAlignment="1" applyProtection="1">
      <alignment horizontal="center" vertical="center" wrapText="1" readingOrder="1"/>
      <protection locked="0"/>
    </xf>
    <xf numFmtId="0" fontId="9" fillId="6" borderId="3" xfId="4" applyFont="1" applyFill="1" applyBorder="1" applyAlignment="1" applyProtection="1">
      <alignment horizontal="center" vertical="center" wrapText="1" readingOrder="1"/>
      <protection locked="0"/>
    </xf>
    <xf numFmtId="0" fontId="9" fillId="6" borderId="11" xfId="4" applyFont="1" applyFill="1" applyBorder="1" applyAlignment="1" applyProtection="1">
      <alignment horizontal="center" vertical="center" wrapText="1" readingOrder="1"/>
      <protection locked="0"/>
    </xf>
    <xf numFmtId="0" fontId="10" fillId="7" borderId="10" xfId="4" applyFont="1" applyFill="1" applyBorder="1" applyAlignment="1" applyProtection="1">
      <alignment vertical="center" wrapText="1" readingOrder="1"/>
      <protection locked="0"/>
    </xf>
    <xf numFmtId="0" fontId="13" fillId="0" borderId="0" xfId="4" applyFont="1"/>
    <xf numFmtId="0" fontId="19" fillId="3" borderId="10" xfId="4" applyFont="1" applyFill="1" applyBorder="1" applyAlignment="1" applyProtection="1">
      <alignment vertical="center" wrapText="1" readingOrder="1"/>
      <protection locked="0"/>
    </xf>
    <xf numFmtId="165" fontId="19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19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9" fillId="3" borderId="12" xfId="4" applyFont="1" applyFill="1" applyBorder="1" applyAlignment="1" applyProtection="1">
      <alignment vertical="center" wrapText="1" readingOrder="1"/>
      <protection locked="0"/>
    </xf>
    <xf numFmtId="165" fontId="19" fillId="3" borderId="13" xfId="4" applyNumberFormat="1" applyFont="1" applyFill="1" applyBorder="1" applyAlignment="1" applyProtection="1">
      <alignment horizontal="right" vertical="center" wrapText="1" readingOrder="1"/>
      <protection locked="0"/>
    </xf>
    <xf numFmtId="165" fontId="19" fillId="3" borderId="14" xfId="4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10" xfId="4" applyFont="1" applyFill="1" applyBorder="1" applyAlignment="1" applyProtection="1">
      <alignment vertical="center" wrapText="1" readingOrder="1"/>
      <protection locked="0"/>
    </xf>
    <xf numFmtId="165" fontId="13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13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12" xfId="4" applyFont="1" applyFill="1" applyBorder="1" applyAlignment="1" applyProtection="1">
      <alignment vertical="center" wrapText="1" readingOrder="1"/>
      <protection locked="0"/>
    </xf>
    <xf numFmtId="165" fontId="13" fillId="3" borderId="13" xfId="4" applyNumberFormat="1" applyFont="1" applyFill="1" applyBorder="1" applyAlignment="1" applyProtection="1">
      <alignment horizontal="right" vertical="center" wrapText="1" readingOrder="1"/>
      <protection locked="0"/>
    </xf>
    <xf numFmtId="165" fontId="13" fillId="3" borderId="14" xfId="4" applyNumberFormat="1" applyFont="1" applyFill="1" applyBorder="1" applyAlignment="1" applyProtection="1">
      <alignment horizontal="right" vertical="center" wrapText="1" readingOrder="1"/>
      <protection locked="0"/>
    </xf>
    <xf numFmtId="0" fontId="14" fillId="4" borderId="8" xfId="4" applyFont="1" applyFill="1" applyBorder="1" applyAlignment="1" applyProtection="1">
      <alignment horizontal="center" vertical="center" wrapText="1" readingOrder="1"/>
      <protection locked="0"/>
    </xf>
    <xf numFmtId="0" fontId="14" fillId="4" borderId="9" xfId="4" applyFont="1" applyFill="1" applyBorder="1" applyAlignment="1" applyProtection="1">
      <alignment horizontal="center" vertical="center" wrapText="1" readingOrder="1"/>
      <protection locked="0"/>
    </xf>
    <xf numFmtId="0" fontId="14" fillId="6" borderId="3" xfId="4" applyFont="1" applyFill="1" applyBorder="1" applyAlignment="1" applyProtection="1">
      <alignment horizontal="center" vertical="center" wrapText="1" readingOrder="1"/>
      <protection locked="0"/>
    </xf>
    <xf numFmtId="0" fontId="14" fillId="6" borderId="11" xfId="4" applyFont="1" applyFill="1" applyBorder="1" applyAlignment="1" applyProtection="1">
      <alignment horizontal="center" vertical="center" wrapText="1" readingOrder="1"/>
      <protection locked="0"/>
    </xf>
    <xf numFmtId="0" fontId="13" fillId="7" borderId="10" xfId="4" applyFont="1" applyFill="1" applyBorder="1" applyAlignment="1" applyProtection="1">
      <alignment vertical="center" wrapText="1" readingOrder="1"/>
      <protection locked="0"/>
    </xf>
    <xf numFmtId="165" fontId="13" fillId="7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13" fillId="7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0" xfId="4" applyFont="1" applyFill="1"/>
    <xf numFmtId="0" fontId="21" fillId="4" borderId="8" xfId="4" applyFont="1" applyFill="1" applyBorder="1" applyAlignment="1" applyProtection="1">
      <alignment horizontal="center" vertical="center" wrapText="1" readingOrder="1"/>
      <protection locked="0"/>
    </xf>
    <xf numFmtId="0" fontId="17" fillId="4" borderId="8" xfId="4" applyFont="1" applyFill="1" applyBorder="1" applyAlignment="1" applyProtection="1">
      <alignment horizontal="center" vertical="center" wrapText="1" readingOrder="1"/>
      <protection locked="0"/>
    </xf>
    <xf numFmtId="0" fontId="17" fillId="4" borderId="9" xfId="4" applyFont="1" applyFill="1" applyBorder="1" applyAlignment="1" applyProtection="1">
      <alignment horizontal="center" vertical="center" wrapText="1" readingOrder="1"/>
      <protection locked="0"/>
    </xf>
    <xf numFmtId="0" fontId="17" fillId="6" borderId="3" xfId="4" applyFont="1" applyFill="1" applyBorder="1" applyAlignment="1" applyProtection="1">
      <alignment horizontal="center" vertical="center" wrapText="1" readingOrder="1"/>
      <protection locked="0"/>
    </xf>
    <xf numFmtId="0" fontId="21" fillId="7" borderId="10" xfId="4" applyFont="1" applyFill="1" applyBorder="1" applyAlignment="1" applyProtection="1">
      <alignment vertical="center" wrapText="1" readingOrder="1"/>
      <protection locked="0"/>
    </xf>
    <xf numFmtId="165" fontId="21" fillId="7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1" fillId="7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7" fillId="6" borderId="11" xfId="4" applyFont="1" applyFill="1" applyBorder="1" applyAlignment="1" applyProtection="1">
      <alignment horizontal="right" vertical="center" wrapText="1" readingOrder="1"/>
      <protection locked="0"/>
    </xf>
    <xf numFmtId="0" fontId="22" fillId="0" borderId="0" xfId="0" applyFont="1"/>
    <xf numFmtId="0" fontId="24" fillId="0" borderId="0" xfId="0" applyFont="1"/>
    <xf numFmtId="0" fontId="0" fillId="0" borderId="0" xfId="0" applyAlignment="1">
      <alignment vertical="top"/>
    </xf>
    <xf numFmtId="0" fontId="26" fillId="9" borderId="8" xfId="4" applyFont="1" applyFill="1" applyBorder="1" applyAlignment="1" applyProtection="1">
      <alignment horizontal="center" vertical="center" wrapText="1" readingOrder="1"/>
      <protection locked="0"/>
    </xf>
    <xf numFmtId="0" fontId="25" fillId="9" borderId="8" xfId="4" applyFont="1" applyFill="1" applyBorder="1" applyAlignment="1" applyProtection="1">
      <alignment horizontal="center" vertical="center" wrapText="1" readingOrder="1"/>
      <protection locked="0"/>
    </xf>
    <xf numFmtId="0" fontId="25" fillId="9" borderId="9" xfId="4" applyFont="1" applyFill="1" applyBorder="1" applyAlignment="1" applyProtection="1">
      <alignment horizontal="center" vertical="center" wrapText="1" readingOrder="1"/>
      <protection locked="0"/>
    </xf>
    <xf numFmtId="0" fontId="25" fillId="11" borderId="3" xfId="4" applyFont="1" applyFill="1" applyBorder="1" applyAlignment="1" applyProtection="1">
      <alignment horizontal="center" vertical="center" wrapText="1" readingOrder="1"/>
      <protection locked="0"/>
    </xf>
    <xf numFmtId="0" fontId="25" fillId="11" borderId="11" xfId="4" applyFont="1" applyFill="1" applyBorder="1" applyAlignment="1" applyProtection="1">
      <alignment horizontal="center" vertical="center" wrapText="1" readingOrder="1"/>
      <protection locked="0"/>
    </xf>
    <xf numFmtId="0" fontId="26" fillId="3" borderId="10" xfId="4" applyFont="1" applyFill="1" applyBorder="1" applyAlignment="1" applyProtection="1">
      <alignment vertical="center" wrapText="1" readingOrder="1"/>
      <protection locked="0"/>
    </xf>
    <xf numFmtId="165" fontId="26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6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26" fillId="12" borderId="10" xfId="4" applyFont="1" applyFill="1" applyBorder="1" applyAlignment="1" applyProtection="1">
      <alignment vertical="center" wrapText="1" readingOrder="1"/>
      <protection locked="0"/>
    </xf>
    <xf numFmtId="165" fontId="26" fillId="12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6" fillId="12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14" borderId="10" xfId="4" applyFont="1" applyFill="1" applyBorder="1" applyAlignment="1" applyProtection="1">
      <alignment vertical="center" wrapText="1" readingOrder="1"/>
      <protection locked="0"/>
    </xf>
    <xf numFmtId="165" fontId="3" fillId="14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" fillId="14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16" borderId="10" xfId="4" applyFont="1" applyFill="1" applyBorder="1" applyAlignment="1" applyProtection="1">
      <alignment vertical="center" wrapText="1" readingOrder="1"/>
      <protection locked="0"/>
    </xf>
    <xf numFmtId="165" fontId="3" fillId="16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" fillId="16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18" borderId="10" xfId="4" applyFont="1" applyFill="1" applyBorder="1" applyAlignment="1" applyProtection="1">
      <alignment vertical="center" wrapText="1" readingOrder="1"/>
      <protection locked="0"/>
    </xf>
    <xf numFmtId="165" fontId="3" fillId="18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26" fillId="20" borderId="10" xfId="4" applyFont="1" applyFill="1" applyBorder="1" applyAlignment="1" applyProtection="1">
      <alignment vertical="center" wrapText="1" readingOrder="1"/>
      <protection locked="0"/>
    </xf>
    <xf numFmtId="165" fontId="26" fillId="20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22" borderId="10" xfId="4" applyFont="1" applyFill="1" applyBorder="1" applyAlignment="1" applyProtection="1">
      <alignment vertical="center" wrapText="1" readingOrder="1"/>
      <protection locked="0"/>
    </xf>
    <xf numFmtId="165" fontId="3" fillId="22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" fillId="22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24" borderId="10" xfId="4" applyFont="1" applyFill="1" applyBorder="1" applyAlignment="1" applyProtection="1">
      <alignment vertical="center" wrapText="1" readingOrder="1"/>
      <protection locked="0"/>
    </xf>
    <xf numFmtId="165" fontId="3" fillId="24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" fillId="24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10" fillId="3" borderId="0" xfId="4" applyFont="1" applyFill="1" applyBorder="1" applyAlignment="1" applyProtection="1">
      <alignment vertical="center" wrapText="1" readingOrder="1"/>
      <protection locked="0"/>
    </xf>
    <xf numFmtId="0" fontId="3" fillId="2" borderId="0" xfId="4" applyFont="1" applyFill="1" applyBorder="1"/>
    <xf numFmtId="165" fontId="10" fillId="3" borderId="0" xfId="4" applyNumberFormat="1" applyFont="1" applyFill="1" applyBorder="1" applyAlignment="1" applyProtection="1">
      <alignment horizontal="right" vertical="center" wrapText="1" readingOrder="1"/>
      <protection locked="0"/>
    </xf>
    <xf numFmtId="0" fontId="14" fillId="3" borderId="10" xfId="4" applyFont="1" applyFill="1" applyBorder="1" applyAlignment="1" applyProtection="1">
      <alignment vertical="center" wrapText="1" readingOrder="1"/>
      <protection locked="0"/>
    </xf>
    <xf numFmtId="165" fontId="14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2" fontId="0" fillId="0" borderId="13" xfId="0" applyNumberFormat="1" applyBorder="1"/>
    <xf numFmtId="0" fontId="21" fillId="3" borderId="10" xfId="4" applyFont="1" applyFill="1" applyBorder="1" applyAlignment="1" applyProtection="1">
      <alignment vertical="center" wrapText="1" readingOrder="1"/>
      <protection locked="0"/>
    </xf>
    <xf numFmtId="165" fontId="21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1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3" fillId="3" borderId="10" xfId="4" applyFont="1" applyFill="1" applyBorder="1" applyAlignment="1" applyProtection="1">
      <alignment horizontal="left" vertical="center" wrapText="1" readingOrder="1"/>
      <protection locked="0"/>
    </xf>
    <xf numFmtId="0" fontId="29" fillId="3" borderId="10" xfId="4" applyFont="1" applyFill="1" applyBorder="1" applyAlignment="1" applyProtection="1">
      <alignment vertical="center" wrapText="1" readingOrder="1"/>
      <protection locked="0"/>
    </xf>
    <xf numFmtId="165" fontId="29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0" fillId="0" borderId="0" xfId="0" applyFont="1" applyAlignment="1">
      <alignment vertical="top"/>
    </xf>
    <xf numFmtId="0" fontId="30" fillId="0" borderId="0" xfId="0" applyFont="1"/>
    <xf numFmtId="0" fontId="31" fillId="0" borderId="0" xfId="0" applyFont="1"/>
    <xf numFmtId="0" fontId="30" fillId="26" borderId="8" xfId="0" applyFont="1" applyFill="1" applyBorder="1" applyAlignment="1">
      <alignment horizontal="left" vertical="center"/>
    </xf>
    <xf numFmtId="0" fontId="30" fillId="26" borderId="8" xfId="0" applyFont="1" applyFill="1" applyBorder="1" applyAlignment="1">
      <alignment horizontal="left" vertical="center" wrapText="1"/>
    </xf>
    <xf numFmtId="0" fontId="30" fillId="26" borderId="8" xfId="0" applyFont="1" applyFill="1" applyBorder="1" applyAlignment="1">
      <alignment horizontal="center" vertical="center" wrapText="1"/>
    </xf>
    <xf numFmtId="0" fontId="30" fillId="26" borderId="9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3" xfId="0" applyFont="1" applyBorder="1"/>
    <xf numFmtId="4" fontId="31" fillId="0" borderId="3" xfId="0" applyNumberFormat="1" applyFont="1" applyBorder="1"/>
    <xf numFmtId="0" fontId="31" fillId="0" borderId="11" xfId="0" applyFont="1" applyBorder="1"/>
    <xf numFmtId="0" fontId="31" fillId="0" borderId="12" xfId="0" applyFont="1" applyBorder="1"/>
    <xf numFmtId="0" fontId="31" fillId="0" borderId="13" xfId="0" applyFont="1" applyBorder="1"/>
    <xf numFmtId="4" fontId="31" fillId="0" borderId="13" xfId="0" applyNumberFormat="1" applyFont="1" applyBorder="1"/>
    <xf numFmtId="0" fontId="31" fillId="0" borderId="14" xfId="0" applyFont="1" applyBorder="1"/>
    <xf numFmtId="0" fontId="31" fillId="26" borderId="8" xfId="0" applyFont="1" applyFill="1" applyBorder="1"/>
    <xf numFmtId="0" fontId="31" fillId="26" borderId="8" xfId="0" applyFont="1" applyFill="1" applyBorder="1" applyAlignment="1">
      <alignment wrapText="1"/>
    </xf>
    <xf numFmtId="0" fontId="31" fillId="26" borderId="9" xfId="0" applyFont="1" applyFill="1" applyBorder="1" applyAlignment="1">
      <alignment horizontal="center"/>
    </xf>
    <xf numFmtId="0" fontId="31" fillId="0" borderId="10" xfId="0" applyFont="1" applyBorder="1"/>
    <xf numFmtId="0" fontId="31" fillId="0" borderId="0" xfId="0" applyFont="1" applyBorder="1"/>
    <xf numFmtId="0" fontId="31" fillId="0" borderId="1" xfId="0" applyFont="1" applyBorder="1"/>
    <xf numFmtId="0" fontId="31" fillId="0" borderId="18" xfId="0" applyFont="1" applyBorder="1"/>
    <xf numFmtId="4" fontId="31" fillId="0" borderId="19" xfId="0" applyNumberFormat="1" applyFont="1" applyBorder="1"/>
    <xf numFmtId="0" fontId="31" fillId="0" borderId="20" xfId="0" applyFont="1" applyBorder="1"/>
    <xf numFmtId="0" fontId="30" fillId="0" borderId="0" xfId="0" applyFont="1" applyBorder="1"/>
    <xf numFmtId="0" fontId="31" fillId="26" borderId="8" xfId="0" applyFont="1" applyFill="1" applyBorder="1" applyAlignment="1">
      <alignment horizontal="center" vertical="center"/>
    </xf>
    <xf numFmtId="0" fontId="31" fillId="26" borderId="8" xfId="0" applyFont="1" applyFill="1" applyBorder="1" applyAlignment="1">
      <alignment horizontal="center" vertical="center" wrapText="1"/>
    </xf>
    <xf numFmtId="0" fontId="31" fillId="26" borderId="9" xfId="0" applyFont="1" applyFill="1" applyBorder="1" applyAlignment="1">
      <alignment horizontal="center" vertical="center"/>
    </xf>
    <xf numFmtId="0" fontId="31" fillId="0" borderId="3" xfId="0" applyFont="1" applyBorder="1" applyAlignment="1">
      <alignment wrapText="1"/>
    </xf>
    <xf numFmtId="0" fontId="33" fillId="0" borderId="0" xfId="4" applyFont="1"/>
    <xf numFmtId="0" fontId="34" fillId="4" borderId="19" xfId="4" applyFont="1" applyFill="1" applyBorder="1" applyAlignment="1" applyProtection="1">
      <alignment horizontal="center" vertical="center" wrapText="1" readingOrder="1"/>
      <protection locked="0"/>
    </xf>
    <xf numFmtId="0" fontId="34" fillId="4" borderId="20" xfId="4" applyFont="1" applyFill="1" applyBorder="1" applyAlignment="1" applyProtection="1">
      <alignment horizontal="center" vertical="center" wrapText="1" readingOrder="1"/>
      <protection locked="0"/>
    </xf>
    <xf numFmtId="0" fontId="34" fillId="6" borderId="19" xfId="4" applyFont="1" applyFill="1" applyBorder="1" applyAlignment="1" applyProtection="1">
      <alignment horizontal="center" vertical="center" wrapText="1" readingOrder="1"/>
      <protection locked="0"/>
    </xf>
    <xf numFmtId="0" fontId="34" fillId="6" borderId="20" xfId="4" applyFont="1" applyFill="1" applyBorder="1" applyAlignment="1" applyProtection="1">
      <alignment horizontal="center" vertical="center" wrapText="1" readingOrder="1"/>
      <protection locked="0"/>
    </xf>
    <xf numFmtId="0" fontId="33" fillId="7" borderId="22" xfId="4" applyFont="1" applyFill="1" applyBorder="1" applyAlignment="1" applyProtection="1">
      <alignment vertical="center" wrapText="1" readingOrder="1"/>
      <protection locked="0"/>
    </xf>
    <xf numFmtId="165" fontId="33" fillId="7" borderId="6" xfId="4" applyNumberFormat="1" applyFont="1" applyFill="1" applyBorder="1" applyAlignment="1" applyProtection="1">
      <alignment horizontal="right" vertical="center" wrapText="1" readingOrder="1"/>
      <protection locked="0"/>
    </xf>
    <xf numFmtId="165" fontId="33" fillId="7" borderId="21" xfId="4" applyNumberFormat="1" applyFont="1" applyFill="1" applyBorder="1" applyAlignment="1" applyProtection="1">
      <alignment horizontal="right" vertical="center" wrapText="1" readingOrder="1"/>
      <protection locked="0"/>
    </xf>
    <xf numFmtId="0" fontId="35" fillId="3" borderId="10" xfId="4" applyFont="1" applyFill="1" applyBorder="1" applyAlignment="1" applyProtection="1">
      <alignment vertical="center" wrapText="1" readingOrder="1"/>
      <protection locked="0"/>
    </xf>
    <xf numFmtId="165" fontId="35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5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165" fontId="33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3" fillId="3" borderId="11" xfId="4" applyNumberFormat="1" applyFont="1" applyFill="1" applyBorder="1" applyAlignment="1" applyProtection="1">
      <alignment horizontal="right" vertical="center" wrapText="1" readingOrder="1"/>
      <protection locked="0"/>
    </xf>
    <xf numFmtId="165" fontId="36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3" fillId="3" borderId="12" xfId="4" applyFont="1" applyFill="1" applyBorder="1" applyAlignment="1" applyProtection="1">
      <alignment vertical="center" wrapText="1" readingOrder="1"/>
      <protection locked="0"/>
    </xf>
    <xf numFmtId="165" fontId="38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9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3" fillId="3" borderId="10" xfId="4" applyFont="1" applyFill="1" applyBorder="1" applyAlignment="1" applyProtection="1">
      <alignment horizontal="center" vertical="center" wrapText="1" readingOrder="1"/>
      <protection locked="0"/>
    </xf>
    <xf numFmtId="0" fontId="36" fillId="3" borderId="10" xfId="4" applyFont="1" applyFill="1" applyBorder="1" applyAlignment="1" applyProtection="1">
      <alignment horizontal="center" vertical="center" wrapText="1" readingOrder="1"/>
      <protection locked="0"/>
    </xf>
    <xf numFmtId="0" fontId="40" fillId="3" borderId="10" xfId="4" applyFont="1" applyFill="1" applyBorder="1" applyAlignment="1" applyProtection="1">
      <alignment vertical="center" wrapText="1" readingOrder="1"/>
      <protection locked="0"/>
    </xf>
    <xf numFmtId="0" fontId="40" fillId="3" borderId="12" xfId="4" applyFont="1" applyFill="1" applyBorder="1" applyAlignment="1" applyProtection="1">
      <alignment vertical="center" wrapText="1" readingOrder="1"/>
      <protection locked="0"/>
    </xf>
    <xf numFmtId="165" fontId="41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3" fillId="3" borderId="17" xfId="4" applyFont="1" applyFill="1" applyBorder="1" applyAlignment="1" applyProtection="1">
      <alignment horizontal="center" vertical="center" wrapText="1" readingOrder="1"/>
      <protection locked="0"/>
    </xf>
    <xf numFmtId="165" fontId="33" fillId="3" borderId="2" xfId="4" applyNumberFormat="1" applyFont="1" applyFill="1" applyBorder="1" applyAlignment="1" applyProtection="1">
      <alignment horizontal="right" vertical="center" wrapText="1" readingOrder="1"/>
      <protection locked="0"/>
    </xf>
    <xf numFmtId="0" fontId="35" fillId="27" borderId="10" xfId="4" applyFont="1" applyFill="1" applyBorder="1" applyAlignment="1" applyProtection="1">
      <alignment vertical="center" wrapText="1" readingOrder="1"/>
      <protection locked="0"/>
    </xf>
    <xf numFmtId="165" fontId="35" fillId="27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5" fillId="27" borderId="17" xfId="4" applyFont="1" applyFill="1" applyBorder="1" applyAlignment="1" applyProtection="1">
      <alignment horizontal="center" vertical="center" wrapText="1" readingOrder="1"/>
      <protection locked="0"/>
    </xf>
    <xf numFmtId="165" fontId="33" fillId="27" borderId="2" xfId="4" applyNumberFormat="1" applyFont="1" applyFill="1" applyBorder="1" applyAlignment="1" applyProtection="1">
      <alignment horizontal="right" vertical="center" wrapText="1" readingOrder="1"/>
      <protection locked="0"/>
    </xf>
    <xf numFmtId="0" fontId="35" fillId="27" borderId="10" xfId="4" applyFont="1" applyFill="1" applyBorder="1" applyAlignment="1" applyProtection="1">
      <alignment horizontal="center" vertical="center" wrapText="1" readingOrder="1"/>
      <protection locked="0"/>
    </xf>
    <xf numFmtId="165" fontId="33" fillId="27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42" fillId="27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8" fillId="7" borderId="11" xfId="4" applyNumberFormat="1" applyFont="1" applyFill="1" applyBorder="1" applyAlignment="1" applyProtection="1">
      <alignment horizontal="right" vertical="center" wrapText="1" readingOrder="1"/>
      <protection locked="0"/>
    </xf>
    <xf numFmtId="0" fontId="28" fillId="29" borderId="10" xfId="4" applyFont="1" applyFill="1" applyBorder="1" applyAlignment="1" applyProtection="1">
      <alignment vertical="center" wrapText="1" readingOrder="1"/>
      <protection locked="0"/>
    </xf>
    <xf numFmtId="165" fontId="10" fillId="29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37" fillId="29" borderId="3" xfId="4" applyNumberFormat="1" applyFont="1" applyFill="1" applyBorder="1" applyAlignment="1" applyProtection="1">
      <alignment horizontal="right" vertical="center" wrapText="1" readingOrder="1"/>
      <protection locked="0"/>
    </xf>
    <xf numFmtId="165" fontId="28" fillId="29" borderId="11" xfId="4" applyNumberFormat="1" applyFont="1" applyFill="1" applyBorder="1" applyAlignment="1" applyProtection="1">
      <alignment horizontal="right" vertical="center" wrapText="1" readingOrder="1"/>
      <protection locked="0"/>
    </xf>
    <xf numFmtId="165" fontId="28" fillId="29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28" fillId="29" borderId="10" xfId="4" applyFont="1" applyFill="1" applyBorder="1" applyAlignment="1" applyProtection="1">
      <alignment horizontal="left" vertical="center" wrapText="1" readingOrder="1"/>
      <protection locked="0"/>
    </xf>
    <xf numFmtId="165" fontId="43" fillId="3" borderId="3" xfId="4" applyNumberFormat="1" applyFont="1" applyFill="1" applyBorder="1" applyAlignment="1" applyProtection="1">
      <alignment horizontal="right" vertical="center" wrapText="1" readingOrder="1"/>
      <protection locked="0"/>
    </xf>
    <xf numFmtId="0" fontId="34" fillId="4" borderId="27" xfId="4" applyFont="1" applyFill="1" applyBorder="1" applyAlignment="1" applyProtection="1">
      <alignment horizontal="center" vertical="center" wrapText="1" readingOrder="1"/>
      <protection locked="0"/>
    </xf>
    <xf numFmtId="0" fontId="14" fillId="4" borderId="27" xfId="4" applyFont="1" applyFill="1" applyBorder="1" applyAlignment="1" applyProtection="1">
      <alignment horizontal="center" vertical="center" wrapText="1" readingOrder="1"/>
      <protection locked="0"/>
    </xf>
    <xf numFmtId="0" fontId="31" fillId="0" borderId="17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26" borderId="7" xfId="0" applyFont="1" applyFill="1" applyBorder="1" applyAlignment="1">
      <alignment horizontal="center"/>
    </xf>
    <xf numFmtId="0" fontId="31" fillId="26" borderId="8" xfId="0" applyFont="1" applyFill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0" fillId="26" borderId="15" xfId="0" applyFont="1" applyFill="1" applyBorder="1" applyAlignment="1">
      <alignment horizontal="center" vertical="center"/>
    </xf>
    <xf numFmtId="0" fontId="30" fillId="26" borderId="16" xfId="0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26" borderId="15" xfId="0" applyFont="1" applyFill="1" applyBorder="1" applyAlignment="1">
      <alignment horizontal="center"/>
    </xf>
    <xf numFmtId="0" fontId="31" fillId="26" borderId="16" xfId="0" applyFont="1" applyFill="1" applyBorder="1" applyAlignment="1">
      <alignment horizontal="center"/>
    </xf>
    <xf numFmtId="0" fontId="28" fillId="29" borderId="3" xfId="4" applyFont="1" applyFill="1" applyBorder="1" applyAlignment="1" applyProtection="1">
      <alignment horizontal="center" vertical="center" wrapText="1" readingOrder="1"/>
      <protection locked="0"/>
    </xf>
    <xf numFmtId="0" fontId="28" fillId="29" borderId="3" xfId="4" applyFont="1" applyFill="1" applyBorder="1" applyAlignment="1" applyProtection="1">
      <alignment vertical="center" wrapText="1" readingOrder="1"/>
      <protection locked="0"/>
    </xf>
    <xf numFmtId="0" fontId="27" fillId="30" borderId="3" xfId="4" applyFont="1" applyFill="1" applyBorder="1"/>
    <xf numFmtId="0" fontId="28" fillId="29" borderId="1" xfId="4" applyFont="1" applyFill="1" applyBorder="1" applyAlignment="1" applyProtection="1">
      <alignment vertical="center" wrapText="1" readingOrder="1"/>
      <protection locked="0"/>
    </xf>
    <xf numFmtId="0" fontId="28" fillId="29" borderId="5" xfId="4" applyFont="1" applyFill="1" applyBorder="1" applyAlignment="1" applyProtection="1">
      <alignment vertical="center" wrapText="1" readingOrder="1"/>
      <protection locked="0"/>
    </xf>
    <xf numFmtId="0" fontId="28" fillId="29" borderId="2" xfId="4" applyFont="1" applyFill="1" applyBorder="1" applyAlignment="1" applyProtection="1">
      <alignment vertical="center" wrapText="1" readingOrder="1"/>
      <protection locked="0"/>
    </xf>
    <xf numFmtId="0" fontId="10" fillId="29" borderId="3" xfId="4" applyFont="1" applyFill="1" applyBorder="1" applyAlignment="1" applyProtection="1">
      <alignment vertical="center" wrapText="1" readingOrder="1"/>
      <protection locked="0"/>
    </xf>
    <xf numFmtId="0" fontId="3" fillId="30" borderId="3" xfId="4" applyFont="1" applyFill="1" applyBorder="1"/>
    <xf numFmtId="0" fontId="12" fillId="0" borderId="0" xfId="4" applyFont="1" applyAlignment="1">
      <alignment horizontal="center"/>
    </xf>
    <xf numFmtId="0" fontId="9" fillId="6" borderId="10" xfId="4" applyFont="1" applyFill="1" applyBorder="1" applyAlignment="1" applyProtection="1">
      <alignment horizontal="center" vertical="center" wrapText="1" readingOrder="1"/>
      <protection locked="0"/>
    </xf>
    <xf numFmtId="0" fontId="9" fillId="6" borderId="3" xfId="4" applyFont="1" applyFill="1" applyBorder="1" applyAlignment="1" applyProtection="1">
      <alignment horizontal="center" vertical="center" wrapText="1" readingOrder="1"/>
      <protection locked="0"/>
    </xf>
    <xf numFmtId="0" fontId="11" fillId="0" borderId="0" xfId="4" applyFont="1" applyAlignment="1" applyProtection="1">
      <alignment horizontal="center" vertical="center" wrapText="1" readingOrder="1"/>
      <protection locked="0"/>
    </xf>
    <xf numFmtId="0" fontId="9" fillId="4" borderId="7" xfId="4" applyFont="1" applyFill="1" applyBorder="1" applyAlignment="1" applyProtection="1">
      <alignment horizontal="center" vertical="center" wrapText="1" readingOrder="1"/>
      <protection locked="0"/>
    </xf>
    <xf numFmtId="0" fontId="3" fillId="5" borderId="8" xfId="4" applyFont="1" applyFill="1" applyBorder="1" applyAlignment="1" applyProtection="1">
      <alignment vertical="top" wrapText="1"/>
      <protection locked="0"/>
    </xf>
    <xf numFmtId="0" fontId="10" fillId="7" borderId="3" xfId="4" applyFont="1" applyFill="1" applyBorder="1" applyAlignment="1" applyProtection="1">
      <alignment vertical="center" wrapText="1" readingOrder="1"/>
      <protection locked="0"/>
    </xf>
    <xf numFmtId="0" fontId="3" fillId="8" borderId="3" xfId="4" applyFont="1" applyFill="1" applyBorder="1"/>
    <xf numFmtId="0" fontId="33" fillId="3" borderId="3" xfId="4" applyFont="1" applyFill="1" applyBorder="1" applyAlignment="1" applyProtection="1">
      <alignment vertical="center" wrapText="1" readingOrder="1"/>
      <protection locked="0"/>
    </xf>
    <xf numFmtId="0" fontId="33" fillId="2" borderId="3" xfId="4" applyFont="1" applyFill="1" applyBorder="1"/>
    <xf numFmtId="0" fontId="35" fillId="27" borderId="3" xfId="4" applyFont="1" applyFill="1" applyBorder="1" applyAlignment="1" applyProtection="1">
      <alignment vertical="center" wrapText="1" readingOrder="1"/>
      <protection locked="0"/>
    </xf>
    <xf numFmtId="0" fontId="35" fillId="28" borderId="3" xfId="4" applyFont="1" applyFill="1" applyBorder="1"/>
    <xf numFmtId="0" fontId="33" fillId="3" borderId="26" xfId="4" applyFont="1" applyFill="1" applyBorder="1" applyAlignment="1" applyProtection="1">
      <alignment vertical="center" wrapText="1" readingOrder="1"/>
      <protection locked="0"/>
    </xf>
    <xf numFmtId="0" fontId="33" fillId="2" borderId="26" xfId="4" applyFont="1" applyFill="1" applyBorder="1"/>
    <xf numFmtId="0" fontId="33" fillId="27" borderId="18" xfId="4" applyFont="1" applyFill="1" applyBorder="1" applyAlignment="1" applyProtection="1">
      <alignment vertical="center" wrapText="1" readingOrder="1"/>
      <protection locked="0"/>
    </xf>
    <xf numFmtId="0" fontId="33" fillId="28" borderId="19" xfId="4" applyFont="1" applyFill="1" applyBorder="1"/>
    <xf numFmtId="0" fontId="33" fillId="28" borderId="20" xfId="4" applyFont="1" applyFill="1" applyBorder="1"/>
    <xf numFmtId="0" fontId="34" fillId="6" borderId="23" xfId="4" applyFont="1" applyFill="1" applyBorder="1" applyAlignment="1" applyProtection="1">
      <alignment horizontal="center" vertical="center" wrapText="1" readingOrder="1"/>
      <protection locked="0"/>
    </xf>
    <xf numFmtId="0" fontId="34" fillId="6" borderId="24" xfId="4" applyFont="1" applyFill="1" applyBorder="1" applyAlignment="1" applyProtection="1">
      <alignment horizontal="center" vertical="center" wrapText="1" readingOrder="1"/>
      <protection locked="0"/>
    </xf>
    <xf numFmtId="0" fontId="34" fillId="6" borderId="25" xfId="4" applyFont="1" applyFill="1" applyBorder="1" applyAlignment="1" applyProtection="1">
      <alignment horizontal="center" vertical="center" wrapText="1" readingOrder="1"/>
      <protection locked="0"/>
    </xf>
    <xf numFmtId="0" fontId="32" fillId="0" borderId="0" xfId="4" applyFont="1" applyAlignment="1" applyProtection="1">
      <alignment horizontal="center" vertical="center" wrapText="1" readingOrder="1"/>
      <protection locked="0"/>
    </xf>
    <xf numFmtId="0" fontId="23" fillId="0" borderId="0" xfId="0" applyFont="1" applyAlignment="1">
      <alignment horizontal="center"/>
    </xf>
    <xf numFmtId="0" fontId="35" fillId="3" borderId="3" xfId="4" applyFont="1" applyFill="1" applyBorder="1" applyAlignment="1" applyProtection="1">
      <alignment vertical="center" wrapText="1" readingOrder="1"/>
      <protection locked="0"/>
    </xf>
    <xf numFmtId="0" fontId="35" fillId="2" borderId="3" xfId="4" applyFont="1" applyFill="1" applyBorder="1"/>
    <xf numFmtId="0" fontId="33" fillId="3" borderId="13" xfId="4" applyFont="1" applyFill="1" applyBorder="1" applyAlignment="1" applyProtection="1">
      <alignment vertical="center" wrapText="1" readingOrder="1"/>
      <protection locked="0"/>
    </xf>
    <xf numFmtId="0" fontId="33" fillId="2" borderId="13" xfId="4" applyFont="1" applyFill="1" applyBorder="1"/>
    <xf numFmtId="0" fontId="34" fillId="4" borderId="18" xfId="4" applyFont="1" applyFill="1" applyBorder="1" applyAlignment="1" applyProtection="1">
      <alignment horizontal="center" vertical="center" wrapText="1" readingOrder="1"/>
      <protection locked="0"/>
    </xf>
    <xf numFmtId="0" fontId="35" fillId="5" borderId="19" xfId="4" applyFont="1" applyFill="1" applyBorder="1" applyAlignment="1" applyProtection="1">
      <alignment vertical="top" wrapText="1"/>
      <protection locked="0"/>
    </xf>
    <xf numFmtId="0" fontId="35" fillId="7" borderId="6" xfId="4" applyFont="1" applyFill="1" applyBorder="1" applyAlignment="1" applyProtection="1">
      <alignment vertical="center" wrapText="1" readingOrder="1"/>
      <protection locked="0"/>
    </xf>
    <xf numFmtId="0" fontId="35" fillId="8" borderId="6" xfId="4" applyFont="1" applyFill="1" applyBorder="1"/>
    <xf numFmtId="0" fontId="40" fillId="3" borderId="13" xfId="4" applyFont="1" applyFill="1" applyBorder="1" applyAlignment="1" applyProtection="1">
      <alignment vertical="center" wrapText="1" readingOrder="1"/>
      <protection locked="0"/>
    </xf>
    <xf numFmtId="0" fontId="40" fillId="2" borderId="13" xfId="4" applyFont="1" applyFill="1" applyBorder="1"/>
    <xf numFmtId="0" fontId="13" fillId="3" borderId="3" xfId="4" applyFont="1" applyFill="1" applyBorder="1" applyAlignment="1" applyProtection="1">
      <alignment horizontal="left" vertical="center" wrapText="1" readingOrder="1"/>
      <protection locked="0"/>
    </xf>
    <xf numFmtId="0" fontId="14" fillId="3" borderId="3" xfId="4" applyFont="1" applyFill="1" applyBorder="1" applyAlignment="1" applyProtection="1">
      <alignment vertical="center" wrapText="1" readingOrder="1"/>
      <protection locked="0"/>
    </xf>
    <xf numFmtId="0" fontId="14" fillId="2" borderId="3" xfId="4" applyFont="1" applyFill="1" applyBorder="1"/>
    <xf numFmtId="0" fontId="13" fillId="3" borderId="3" xfId="4" applyFont="1" applyFill="1" applyBorder="1" applyAlignment="1" applyProtection="1">
      <alignment vertical="center" wrapText="1" readingOrder="1"/>
      <protection locked="0"/>
    </xf>
    <xf numFmtId="0" fontId="13" fillId="2" borderId="3" xfId="4" applyFont="1" applyFill="1" applyBorder="1"/>
    <xf numFmtId="0" fontId="14" fillId="3" borderId="3" xfId="4" applyFont="1" applyFill="1" applyBorder="1" applyAlignment="1" applyProtection="1">
      <alignment horizontal="left" vertical="center" wrapText="1" readingOrder="1"/>
      <protection locked="0"/>
    </xf>
    <xf numFmtId="0" fontId="40" fillId="3" borderId="3" xfId="4" applyFont="1" applyFill="1" applyBorder="1" applyAlignment="1" applyProtection="1">
      <alignment vertical="center" wrapText="1" readingOrder="1"/>
      <protection locked="0"/>
    </xf>
    <xf numFmtId="0" fontId="40" fillId="2" borderId="3" xfId="4" applyFont="1" applyFill="1" applyBorder="1"/>
    <xf numFmtId="0" fontId="18" fillId="0" borderId="0" xfId="4" applyFont="1" applyAlignment="1" applyProtection="1">
      <alignment horizontal="center" vertical="top" wrapText="1" readingOrder="1"/>
      <protection locked="0"/>
    </xf>
    <xf numFmtId="0" fontId="16" fillId="0" borderId="0" xfId="0" applyFont="1" applyAlignment="1">
      <alignment horizontal="center"/>
    </xf>
    <xf numFmtId="0" fontId="29" fillId="3" borderId="3" xfId="4" applyFont="1" applyFill="1" applyBorder="1" applyAlignment="1" applyProtection="1">
      <alignment vertical="center" wrapText="1" readingOrder="1"/>
      <protection locked="0"/>
    </xf>
    <xf numFmtId="0" fontId="29" fillId="2" borderId="3" xfId="4" applyFont="1" applyFill="1" applyBorder="1"/>
    <xf numFmtId="0" fontId="14" fillId="4" borderId="7" xfId="4" applyFont="1" applyFill="1" applyBorder="1" applyAlignment="1" applyProtection="1">
      <alignment horizontal="center" vertical="center" wrapText="1" readingOrder="1"/>
      <protection locked="0"/>
    </xf>
    <xf numFmtId="0" fontId="14" fillId="5" borderId="8" xfId="4" applyFont="1" applyFill="1" applyBorder="1" applyAlignment="1" applyProtection="1">
      <alignment vertical="top" wrapText="1"/>
      <protection locked="0"/>
    </xf>
    <xf numFmtId="0" fontId="13" fillId="7" borderId="3" xfId="4" applyFont="1" applyFill="1" applyBorder="1" applyAlignment="1" applyProtection="1">
      <alignment vertical="center" wrapText="1" readingOrder="1"/>
      <protection locked="0"/>
    </xf>
    <xf numFmtId="0" fontId="13" fillId="8" borderId="3" xfId="4" applyFont="1" applyFill="1" applyBorder="1"/>
    <xf numFmtId="0" fontId="14" fillId="6" borderId="10" xfId="4" applyFont="1" applyFill="1" applyBorder="1" applyAlignment="1" applyProtection="1">
      <alignment horizontal="center" vertical="center" wrapText="1" readingOrder="1"/>
      <protection locked="0"/>
    </xf>
    <xf numFmtId="0" fontId="14" fillId="6" borderId="3" xfId="4" applyFont="1" applyFill="1" applyBorder="1" applyAlignment="1" applyProtection="1">
      <alignment horizontal="center" vertical="center" wrapText="1" readingOrder="1"/>
      <protection locked="0"/>
    </xf>
    <xf numFmtId="0" fontId="21" fillId="3" borderId="3" xfId="4" applyFont="1" applyFill="1" applyBorder="1" applyAlignment="1" applyProtection="1">
      <alignment vertical="center" wrapText="1" readingOrder="1"/>
      <protection locked="0"/>
    </xf>
    <xf numFmtId="0" fontId="19" fillId="3" borderId="3" xfId="4" applyFont="1" applyFill="1" applyBorder="1" applyAlignment="1" applyProtection="1">
      <alignment vertical="center" wrapText="1" readingOrder="1"/>
      <protection locked="0"/>
    </xf>
    <xf numFmtId="0" fontId="19" fillId="3" borderId="13" xfId="4" applyFont="1" applyFill="1" applyBorder="1" applyAlignment="1" applyProtection="1">
      <alignment vertical="center" wrapText="1" readingOrder="1"/>
      <protection locked="0"/>
    </xf>
    <xf numFmtId="0" fontId="13" fillId="2" borderId="13" xfId="4" applyFont="1" applyFill="1" applyBorder="1"/>
    <xf numFmtId="0" fontId="17" fillId="6" borderId="17" xfId="4" applyFont="1" applyFill="1" applyBorder="1" applyAlignment="1" applyProtection="1">
      <alignment horizontal="center" vertical="center" wrapText="1" readingOrder="1"/>
      <protection locked="0"/>
    </xf>
    <xf numFmtId="0" fontId="17" fillId="6" borderId="5" xfId="4" applyFont="1" applyFill="1" applyBorder="1" applyAlignment="1" applyProtection="1">
      <alignment horizontal="center" vertical="center" wrapText="1" readingOrder="1"/>
      <protection locked="0"/>
    </xf>
    <xf numFmtId="0" fontId="17" fillId="6" borderId="2" xfId="4" applyFont="1" applyFill="1" applyBorder="1" applyAlignment="1" applyProtection="1">
      <alignment horizontal="center" vertical="center" wrapText="1" readingOrder="1"/>
      <protection locked="0"/>
    </xf>
    <xf numFmtId="0" fontId="20" fillId="2" borderId="0" xfId="4" applyFont="1" applyFill="1" applyAlignment="1" applyProtection="1">
      <alignment horizontal="center" vertical="top" wrapText="1" readingOrder="1"/>
      <protection locked="0"/>
    </xf>
    <xf numFmtId="0" fontId="17" fillId="4" borderId="7" xfId="4" applyFont="1" applyFill="1" applyBorder="1" applyAlignment="1" applyProtection="1">
      <alignment horizontal="center" vertical="center" wrapText="1" readingOrder="1"/>
      <protection locked="0"/>
    </xf>
    <xf numFmtId="0" fontId="21" fillId="7" borderId="3" xfId="4" applyFont="1" applyFill="1" applyBorder="1" applyAlignment="1" applyProtection="1">
      <alignment vertical="center" wrapText="1" readingOrder="1"/>
      <protection locked="0"/>
    </xf>
    <xf numFmtId="0" fontId="14" fillId="8" borderId="3" xfId="4" applyFont="1" applyFill="1" applyBorder="1"/>
    <xf numFmtId="0" fontId="13" fillId="3" borderId="13" xfId="4" applyFont="1" applyFill="1" applyBorder="1" applyAlignment="1" applyProtection="1">
      <alignment vertical="center" wrapText="1" readingOrder="1"/>
      <protection locked="0"/>
    </xf>
    <xf numFmtId="0" fontId="14" fillId="6" borderId="17" xfId="4" applyFont="1" applyFill="1" applyBorder="1" applyAlignment="1" applyProtection="1">
      <alignment horizontal="center" vertical="center" wrapText="1" readingOrder="1"/>
      <protection locked="0"/>
    </xf>
    <xf numFmtId="0" fontId="14" fillId="6" borderId="5" xfId="4" applyFont="1" applyFill="1" applyBorder="1" applyAlignment="1" applyProtection="1">
      <alignment horizontal="center" vertical="center" wrapText="1" readingOrder="1"/>
      <protection locked="0"/>
    </xf>
    <xf numFmtId="0" fontId="14" fillId="6" borderId="2" xfId="4" applyFont="1" applyFill="1" applyBorder="1" applyAlignment="1" applyProtection="1">
      <alignment horizontal="center" vertical="center" wrapText="1" readingOrder="1"/>
      <protection locked="0"/>
    </xf>
    <xf numFmtId="0" fontId="3" fillId="22" borderId="3" xfId="4" applyFont="1" applyFill="1" applyBorder="1" applyAlignment="1" applyProtection="1">
      <alignment vertical="center" wrapText="1" readingOrder="1"/>
      <protection locked="0"/>
    </xf>
    <xf numFmtId="0" fontId="3" fillId="23" borderId="3" xfId="4" applyFont="1" applyFill="1" applyBorder="1"/>
    <xf numFmtId="0" fontId="3" fillId="24" borderId="3" xfId="4" applyFont="1" applyFill="1" applyBorder="1" applyAlignment="1" applyProtection="1">
      <alignment vertical="center" wrapText="1" readingOrder="1"/>
      <protection locked="0"/>
    </xf>
    <xf numFmtId="0" fontId="3" fillId="25" borderId="3" xfId="4" applyFont="1" applyFill="1" applyBorder="1"/>
    <xf numFmtId="0" fontId="3" fillId="3" borderId="3" xfId="4" applyFont="1" applyFill="1" applyBorder="1" applyAlignment="1" applyProtection="1">
      <alignment vertical="center" wrapText="1" readingOrder="1"/>
      <protection locked="0"/>
    </xf>
    <xf numFmtId="0" fontId="3" fillId="2" borderId="3" xfId="4" applyFont="1" applyFill="1" applyBorder="1"/>
    <xf numFmtId="0" fontId="3" fillId="14" borderId="3" xfId="4" applyFont="1" applyFill="1" applyBorder="1" applyAlignment="1" applyProtection="1">
      <alignment vertical="center" wrapText="1" readingOrder="1"/>
      <protection locked="0"/>
    </xf>
    <xf numFmtId="0" fontId="3" fillId="15" borderId="3" xfId="4" applyFont="1" applyFill="1" applyBorder="1"/>
    <xf numFmtId="0" fontId="3" fillId="16" borderId="3" xfId="4" applyFont="1" applyFill="1" applyBorder="1" applyAlignment="1" applyProtection="1">
      <alignment vertical="center" wrapText="1" readingOrder="1"/>
      <protection locked="0"/>
    </xf>
    <xf numFmtId="0" fontId="3" fillId="17" borderId="3" xfId="4" applyFont="1" applyFill="1" applyBorder="1"/>
    <xf numFmtId="0" fontId="25" fillId="11" borderId="17" xfId="4" applyFont="1" applyFill="1" applyBorder="1" applyAlignment="1" applyProtection="1">
      <alignment horizontal="center" vertical="center" wrapText="1" readingOrder="1"/>
      <protection locked="0"/>
    </xf>
    <xf numFmtId="0" fontId="25" fillId="11" borderId="5" xfId="4" applyFont="1" applyFill="1" applyBorder="1" applyAlignment="1" applyProtection="1">
      <alignment horizontal="center" vertical="center" wrapText="1" readingOrder="1"/>
      <protection locked="0"/>
    </xf>
    <xf numFmtId="0" fontId="25" fillId="11" borderId="2" xfId="4" applyFont="1" applyFill="1" applyBorder="1" applyAlignment="1" applyProtection="1">
      <alignment horizontal="center" vertical="center" wrapText="1" readingOrder="1"/>
      <protection locked="0"/>
    </xf>
    <xf numFmtId="0" fontId="15" fillId="2" borderId="0" xfId="4" applyFont="1" applyFill="1" applyAlignment="1" applyProtection="1">
      <alignment horizontal="center" vertical="center" wrapText="1" readingOrder="1"/>
      <protection locked="0"/>
    </xf>
    <xf numFmtId="0" fontId="25" fillId="9" borderId="7" xfId="4" applyFont="1" applyFill="1" applyBorder="1" applyAlignment="1" applyProtection="1">
      <alignment horizontal="center" vertical="center" wrapText="1" readingOrder="1"/>
      <protection locked="0"/>
    </xf>
    <xf numFmtId="0" fontId="26" fillId="10" borderId="8" xfId="4" applyFont="1" applyFill="1" applyBorder="1" applyAlignment="1" applyProtection="1">
      <alignment vertical="top" wrapText="1"/>
      <protection locked="0"/>
    </xf>
    <xf numFmtId="0" fontId="26" fillId="3" borderId="1" xfId="4" applyFont="1" applyFill="1" applyBorder="1" applyAlignment="1" applyProtection="1">
      <alignment vertical="center" wrapText="1" readingOrder="1"/>
      <protection locked="0"/>
    </xf>
    <xf numFmtId="0" fontId="26" fillId="3" borderId="5" xfId="4" applyFont="1" applyFill="1" applyBorder="1" applyAlignment="1" applyProtection="1">
      <alignment vertical="center" wrapText="1" readingOrder="1"/>
      <protection locked="0"/>
    </xf>
    <xf numFmtId="0" fontId="26" fillId="3" borderId="2" xfId="4" applyFont="1" applyFill="1" applyBorder="1" applyAlignment="1" applyProtection="1">
      <alignment vertical="center" wrapText="1" readingOrder="1"/>
      <protection locked="0"/>
    </xf>
    <xf numFmtId="0" fontId="26" fillId="12" borderId="3" xfId="4" applyFont="1" applyFill="1" applyBorder="1" applyAlignment="1" applyProtection="1">
      <alignment vertical="center" wrapText="1" readingOrder="1"/>
      <protection locked="0"/>
    </xf>
    <xf numFmtId="0" fontId="26" fillId="13" borderId="3" xfId="4" applyFont="1" applyFill="1" applyBorder="1"/>
    <xf numFmtId="0" fontId="26" fillId="20" borderId="3" xfId="4" applyFont="1" applyFill="1" applyBorder="1" applyAlignment="1" applyProtection="1">
      <alignment vertical="center" wrapText="1" readingOrder="1"/>
      <protection locked="0"/>
    </xf>
    <xf numFmtId="0" fontId="26" fillId="21" borderId="3" xfId="4" applyFont="1" applyFill="1" applyBorder="1"/>
    <xf numFmtId="0" fontId="3" fillId="18" borderId="3" xfId="4" applyFont="1" applyFill="1" applyBorder="1" applyAlignment="1" applyProtection="1">
      <alignment vertical="center" wrapText="1" readingOrder="1"/>
      <protection locked="0"/>
    </xf>
    <xf numFmtId="0" fontId="3" fillId="19" borderId="3" xfId="4" applyFont="1" applyFill="1" applyBorder="1"/>
  </cellXfs>
  <cellStyles count="10">
    <cellStyle name="Normalno" xfId="0" builtinId="0"/>
    <cellStyle name="Normalno 2" xfId="4"/>
    <cellStyle name="Normalno 3" xfId="5"/>
    <cellStyle name="Normalno 4" xfId="1"/>
    <cellStyle name="Obično_1Prihodi-rashodi2004" xfId="2"/>
    <cellStyle name="SAPBEXaggData" xfId="6"/>
    <cellStyle name="SAPBEXHLevel2" xfId="9"/>
    <cellStyle name="SAPBEXHLevel3" xfId="7"/>
    <cellStyle name="SAPBEXstdData" xfId="8"/>
    <cellStyle name="Valuta 2" xfId="3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Isparavanje">
  <a:themeElements>
    <a:clrScheme name="Isparavanje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Isparavanje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sparavanje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topLeftCell="A16" workbookViewId="0">
      <selection activeCell="E18" sqref="E18"/>
    </sheetView>
  </sheetViews>
  <sheetFormatPr defaultRowHeight="13.8"/>
  <cols>
    <col min="1" max="1" width="9.296875" customWidth="1"/>
    <col min="2" max="2" width="44.796875" customWidth="1"/>
    <col min="3" max="3" width="20" customWidth="1"/>
    <col min="4" max="4" width="19.296875" customWidth="1"/>
    <col min="5" max="5" width="26.5" customWidth="1"/>
    <col min="6" max="6" width="9.59765625" customWidth="1"/>
  </cols>
  <sheetData>
    <row r="1" spans="1:10" ht="41.25" customHeight="1">
      <c r="A1" s="161" t="s">
        <v>192</v>
      </c>
      <c r="B1" s="161"/>
      <c r="C1" s="161"/>
      <c r="D1" s="161"/>
      <c r="E1" s="161"/>
      <c r="F1" s="161"/>
      <c r="G1" s="85"/>
      <c r="H1" s="45"/>
      <c r="I1" s="45"/>
      <c r="J1" s="45"/>
    </row>
    <row r="2" spans="1:10">
      <c r="A2" s="86"/>
      <c r="B2" s="86"/>
      <c r="C2" s="86"/>
      <c r="D2" s="86"/>
      <c r="E2" s="86"/>
      <c r="F2" s="86"/>
      <c r="G2" s="86"/>
    </row>
    <row r="3" spans="1:10">
      <c r="A3" s="166" t="s">
        <v>20</v>
      </c>
      <c r="B3" s="166"/>
      <c r="C3" s="166"/>
      <c r="D3" s="166"/>
      <c r="E3" s="166"/>
      <c r="F3" s="166"/>
      <c r="G3" s="166"/>
    </row>
    <row r="4" spans="1:10">
      <c r="A4" s="87"/>
      <c r="B4" s="87"/>
      <c r="C4" s="87"/>
      <c r="D4" s="87"/>
      <c r="E4" s="87"/>
      <c r="F4" s="87"/>
      <c r="G4" s="87"/>
    </row>
    <row r="5" spans="1:10">
      <c r="A5" s="87"/>
      <c r="B5" s="87"/>
      <c r="C5" s="87"/>
      <c r="D5" s="87"/>
      <c r="E5" s="87"/>
      <c r="F5" s="87"/>
      <c r="G5" s="87"/>
    </row>
    <row r="6" spans="1:10">
      <c r="A6" s="86" t="s">
        <v>1</v>
      </c>
      <c r="B6" s="86"/>
      <c r="C6" s="87"/>
      <c r="D6" s="87"/>
      <c r="E6" s="87"/>
      <c r="F6" s="87"/>
      <c r="G6" s="87"/>
    </row>
    <row r="7" spans="1:10" ht="14.4" thickBot="1">
      <c r="A7" s="87"/>
      <c r="B7" s="87"/>
      <c r="C7" s="87"/>
      <c r="D7" s="87"/>
      <c r="E7" s="87"/>
      <c r="F7" s="87"/>
      <c r="G7" s="87"/>
    </row>
    <row r="8" spans="1:10" ht="38.25" customHeight="1">
      <c r="A8" s="162" t="s">
        <v>2</v>
      </c>
      <c r="B8" s="163"/>
      <c r="C8" s="88" t="s">
        <v>187</v>
      </c>
      <c r="D8" s="89" t="s">
        <v>190</v>
      </c>
      <c r="E8" s="90" t="s">
        <v>186</v>
      </c>
      <c r="F8" s="91" t="s">
        <v>3</v>
      </c>
      <c r="G8" s="87"/>
    </row>
    <row r="9" spans="1:10">
      <c r="A9" s="164">
        <v>1</v>
      </c>
      <c r="B9" s="165"/>
      <c r="C9" s="92">
        <v>2</v>
      </c>
      <c r="D9" s="92">
        <v>3</v>
      </c>
      <c r="E9" s="92">
        <v>4</v>
      </c>
      <c r="F9" s="93" t="s">
        <v>4</v>
      </c>
      <c r="G9" s="87"/>
    </row>
    <row r="10" spans="1:10">
      <c r="A10" s="94">
        <v>6</v>
      </c>
      <c r="B10" s="95" t="s">
        <v>5</v>
      </c>
      <c r="C10" s="96">
        <v>1506625.05</v>
      </c>
      <c r="D10" s="96">
        <v>1473117.6</v>
      </c>
      <c r="E10" s="96">
        <v>1752830.81</v>
      </c>
      <c r="F10" s="97">
        <v>98.22</v>
      </c>
      <c r="G10" s="87"/>
    </row>
    <row r="11" spans="1:10">
      <c r="A11" s="94">
        <v>7</v>
      </c>
      <c r="B11" s="95"/>
      <c r="C11" s="96">
        <v>0</v>
      </c>
      <c r="D11" s="96">
        <v>0</v>
      </c>
      <c r="E11" s="96">
        <v>0</v>
      </c>
      <c r="F11" s="97"/>
      <c r="G11" s="87"/>
    </row>
    <row r="12" spans="1:10">
      <c r="A12" s="94"/>
      <c r="B12" s="95" t="s">
        <v>6</v>
      </c>
      <c r="C12" s="96">
        <v>1506625.05</v>
      </c>
      <c r="D12" s="96">
        <v>1473118.6</v>
      </c>
      <c r="E12" s="96">
        <v>1752830.81</v>
      </c>
      <c r="F12" s="97">
        <v>98.22</v>
      </c>
      <c r="G12" s="87"/>
    </row>
    <row r="13" spans="1:10">
      <c r="A13" s="94">
        <v>3</v>
      </c>
      <c r="B13" s="95" t="s">
        <v>7</v>
      </c>
      <c r="C13" s="96">
        <v>1466814.98</v>
      </c>
      <c r="D13" s="96">
        <v>1997298.86</v>
      </c>
      <c r="E13" s="96">
        <v>1860091.93</v>
      </c>
      <c r="F13" s="97">
        <v>96.8</v>
      </c>
      <c r="G13" s="87"/>
    </row>
    <row r="14" spans="1:10">
      <c r="A14" s="94">
        <v>4</v>
      </c>
      <c r="B14" s="95" t="s">
        <v>8</v>
      </c>
      <c r="C14" s="96">
        <v>23748.27</v>
      </c>
      <c r="D14" s="96">
        <v>20625.11</v>
      </c>
      <c r="E14" s="96">
        <v>22306.44</v>
      </c>
      <c r="F14" s="97">
        <v>82.01</v>
      </c>
      <c r="G14" s="87"/>
    </row>
    <row r="15" spans="1:10">
      <c r="A15" s="94"/>
      <c r="B15" s="95" t="s">
        <v>9</v>
      </c>
      <c r="C15" s="96">
        <v>1490563.25</v>
      </c>
      <c r="D15" s="96">
        <v>2017923.97</v>
      </c>
      <c r="E15" s="96">
        <v>1882398.37</v>
      </c>
      <c r="F15" s="97">
        <v>96.16</v>
      </c>
      <c r="G15" s="87"/>
    </row>
    <row r="16" spans="1:10" ht="14.4" thickBot="1">
      <c r="A16" s="98"/>
      <c r="B16" s="99" t="s">
        <v>10</v>
      </c>
      <c r="C16" s="100">
        <v>16061.8</v>
      </c>
      <c r="D16" s="100">
        <v>524181.26</v>
      </c>
      <c r="E16" s="100">
        <v>129567.39</v>
      </c>
      <c r="F16" s="101">
        <v>46.29</v>
      </c>
      <c r="G16" s="87"/>
    </row>
    <row r="17" spans="1:7">
      <c r="A17" s="87"/>
      <c r="B17" s="87"/>
      <c r="C17" s="87"/>
      <c r="D17" s="87"/>
      <c r="E17" s="87"/>
      <c r="F17" s="87"/>
      <c r="G17" s="87"/>
    </row>
    <row r="18" spans="1:7">
      <c r="A18" s="87"/>
      <c r="B18" s="87"/>
      <c r="C18" s="87"/>
      <c r="D18" s="87"/>
      <c r="E18" s="87"/>
      <c r="F18" s="87"/>
      <c r="G18" s="87"/>
    </row>
    <row r="19" spans="1:7">
      <c r="A19" s="86" t="s">
        <v>11</v>
      </c>
      <c r="B19" s="86"/>
      <c r="C19" s="87"/>
      <c r="D19" s="87"/>
      <c r="E19" s="87"/>
      <c r="F19" s="87"/>
      <c r="G19" s="87"/>
    </row>
    <row r="20" spans="1:7" ht="14.4" thickBot="1">
      <c r="A20" s="87"/>
      <c r="B20" s="87"/>
      <c r="C20" s="87"/>
      <c r="D20" s="87"/>
      <c r="E20" s="87"/>
      <c r="F20" s="87"/>
      <c r="G20" s="87"/>
    </row>
    <row r="21" spans="1:7" ht="26.4">
      <c r="A21" s="159" t="s">
        <v>2</v>
      </c>
      <c r="B21" s="160"/>
      <c r="C21" s="102" t="s">
        <v>187</v>
      </c>
      <c r="D21" s="103" t="s">
        <v>189</v>
      </c>
      <c r="E21" s="103" t="s">
        <v>188</v>
      </c>
      <c r="F21" s="104" t="s">
        <v>3</v>
      </c>
      <c r="G21" s="87"/>
    </row>
    <row r="22" spans="1:7">
      <c r="A22" s="167">
        <v>1</v>
      </c>
      <c r="B22" s="168"/>
      <c r="C22" s="92">
        <v>2</v>
      </c>
      <c r="D22" s="92">
        <v>3</v>
      </c>
      <c r="E22" s="92">
        <v>4</v>
      </c>
      <c r="F22" s="93" t="s">
        <v>4</v>
      </c>
      <c r="G22" s="87"/>
    </row>
    <row r="23" spans="1:7">
      <c r="A23" s="105">
        <v>8</v>
      </c>
      <c r="B23" s="95" t="s">
        <v>12</v>
      </c>
      <c r="C23" s="95">
        <v>0</v>
      </c>
      <c r="D23" s="95">
        <v>0</v>
      </c>
      <c r="E23" s="95">
        <v>0</v>
      </c>
      <c r="F23" s="97"/>
      <c r="G23" s="87"/>
    </row>
    <row r="24" spans="1:7">
      <c r="A24" s="105">
        <v>5</v>
      </c>
      <c r="B24" s="95" t="s">
        <v>13</v>
      </c>
      <c r="C24" s="95">
        <v>0</v>
      </c>
      <c r="D24" s="95">
        <v>0</v>
      </c>
      <c r="E24" s="95">
        <v>0</v>
      </c>
      <c r="F24" s="97"/>
      <c r="G24" s="87"/>
    </row>
    <row r="25" spans="1:7" ht="14.4" thickBot="1">
      <c r="A25" s="98"/>
      <c r="B25" s="99" t="s">
        <v>14</v>
      </c>
      <c r="C25" s="99">
        <v>0</v>
      </c>
      <c r="D25" s="99">
        <v>0</v>
      </c>
      <c r="E25" s="99">
        <v>0</v>
      </c>
      <c r="F25" s="101"/>
      <c r="G25" s="87"/>
    </row>
    <row r="26" spans="1:7" ht="14.4" thickBot="1">
      <c r="A26" s="106"/>
      <c r="B26" s="106"/>
      <c r="C26" s="106"/>
      <c r="D26" s="106"/>
      <c r="E26" s="106"/>
      <c r="F26" s="106"/>
      <c r="G26" s="87"/>
    </row>
    <row r="27" spans="1:7" ht="14.4" thickBot="1">
      <c r="A27" s="107" t="s">
        <v>15</v>
      </c>
      <c r="B27" s="108"/>
      <c r="C27" s="109">
        <v>0</v>
      </c>
      <c r="D27" s="109">
        <v>0</v>
      </c>
      <c r="E27" s="109">
        <v>0</v>
      </c>
      <c r="F27" s="110"/>
      <c r="G27" s="87"/>
    </row>
    <row r="28" spans="1:7">
      <c r="A28" s="106"/>
      <c r="B28" s="106"/>
      <c r="C28" s="106"/>
      <c r="D28" s="106"/>
      <c r="E28" s="106"/>
      <c r="F28" s="106"/>
      <c r="G28" s="87"/>
    </row>
    <row r="29" spans="1:7">
      <c r="A29" s="111" t="s">
        <v>16</v>
      </c>
      <c r="B29" s="111"/>
      <c r="C29" s="106"/>
      <c r="D29" s="106"/>
      <c r="E29" s="106"/>
      <c r="F29" s="106"/>
      <c r="G29" s="87"/>
    </row>
    <row r="30" spans="1:7" ht="14.4" thickBot="1">
      <c r="A30" s="111"/>
      <c r="B30" s="111" t="s">
        <v>17</v>
      </c>
      <c r="C30" s="106"/>
      <c r="D30" s="106"/>
      <c r="E30" s="106"/>
      <c r="F30" s="106"/>
      <c r="G30" s="87"/>
    </row>
    <row r="31" spans="1:7">
      <c r="A31" s="169" t="s">
        <v>2</v>
      </c>
      <c r="B31" s="170"/>
      <c r="C31" s="112" t="s">
        <v>191</v>
      </c>
      <c r="D31" s="113" t="s">
        <v>190</v>
      </c>
      <c r="E31" s="112" t="s">
        <v>188</v>
      </c>
      <c r="F31" s="114" t="s">
        <v>3</v>
      </c>
      <c r="G31" s="87"/>
    </row>
    <row r="32" spans="1:7">
      <c r="A32" s="157">
        <v>1</v>
      </c>
      <c r="B32" s="158"/>
      <c r="C32" s="92">
        <v>2</v>
      </c>
      <c r="D32" s="92">
        <v>3</v>
      </c>
      <c r="E32" s="92">
        <v>4</v>
      </c>
      <c r="F32" s="93" t="s">
        <v>4</v>
      </c>
      <c r="G32" s="87"/>
    </row>
    <row r="33" spans="1:7">
      <c r="A33" s="105" t="s">
        <v>18</v>
      </c>
      <c r="B33" s="115"/>
      <c r="C33" s="96">
        <v>0</v>
      </c>
      <c r="D33" s="96">
        <v>0</v>
      </c>
      <c r="E33" s="96">
        <v>0</v>
      </c>
      <c r="F33" s="97">
        <v>2.52</v>
      </c>
      <c r="G33" s="87"/>
    </row>
    <row r="34" spans="1:7" ht="14.4" thickBot="1">
      <c r="A34" s="98" t="s">
        <v>19</v>
      </c>
      <c r="B34" s="99"/>
      <c r="C34" s="100">
        <v>16061.8</v>
      </c>
      <c r="D34" s="100">
        <v>0</v>
      </c>
      <c r="E34" s="100">
        <v>129567.39</v>
      </c>
      <c r="F34" s="101">
        <v>48.82</v>
      </c>
      <c r="G34" s="87"/>
    </row>
    <row r="35" spans="1:7">
      <c r="A35" s="87"/>
      <c r="B35" s="87"/>
      <c r="C35" s="87"/>
      <c r="D35" s="87"/>
      <c r="E35" s="87"/>
      <c r="F35" s="87"/>
      <c r="G35" s="87"/>
    </row>
    <row r="36" spans="1:7">
      <c r="A36" s="87"/>
      <c r="B36" s="87"/>
      <c r="C36" s="87"/>
      <c r="D36" s="87"/>
      <c r="E36" s="87"/>
      <c r="F36" s="87"/>
      <c r="G36" s="87"/>
    </row>
    <row r="37" spans="1:7">
      <c r="A37" s="87"/>
      <c r="B37" s="87"/>
      <c r="C37" s="87"/>
      <c r="D37" s="87"/>
      <c r="E37" s="87"/>
      <c r="F37" s="87"/>
      <c r="G37" s="87"/>
    </row>
    <row r="38" spans="1:7">
      <c r="A38" s="43"/>
      <c r="B38" s="43"/>
      <c r="C38" s="43"/>
      <c r="D38" s="43"/>
      <c r="E38" s="43"/>
      <c r="F38" s="43"/>
      <c r="G38" s="43"/>
    </row>
    <row r="39" spans="1:7">
      <c r="A39" s="43"/>
      <c r="B39" s="43"/>
      <c r="C39" s="43"/>
      <c r="D39" s="43"/>
      <c r="E39" s="43"/>
      <c r="F39" s="43"/>
      <c r="G39" s="43"/>
    </row>
    <row r="40" spans="1:7">
      <c r="A40" s="43"/>
      <c r="B40" s="43"/>
      <c r="C40" s="43"/>
      <c r="D40" s="43"/>
      <c r="E40" s="43"/>
      <c r="F40" s="43"/>
      <c r="G40" s="43"/>
    </row>
    <row r="41" spans="1:7">
      <c r="A41" s="43"/>
      <c r="B41" s="43"/>
      <c r="C41" s="43"/>
      <c r="D41" s="43"/>
      <c r="E41" s="43"/>
      <c r="F41" s="43"/>
      <c r="G41" s="43"/>
    </row>
    <row r="42" spans="1:7">
      <c r="A42" s="43"/>
      <c r="B42" s="43"/>
      <c r="C42" s="43"/>
      <c r="D42" s="43"/>
      <c r="E42" s="43"/>
      <c r="F42" s="43"/>
      <c r="G42" s="43"/>
    </row>
    <row r="43" spans="1:7">
      <c r="A43" s="43"/>
      <c r="B43" s="43"/>
      <c r="C43" s="43"/>
      <c r="D43" s="43"/>
      <c r="E43" s="43"/>
      <c r="F43" s="43"/>
      <c r="G43" s="43"/>
    </row>
    <row r="44" spans="1:7">
      <c r="A44" s="43"/>
      <c r="B44" s="43"/>
      <c r="C44" s="43"/>
      <c r="D44" s="43"/>
      <c r="E44" s="43"/>
      <c r="F44" s="43"/>
      <c r="G44" s="43"/>
    </row>
    <row r="45" spans="1:7">
      <c r="A45" s="43"/>
      <c r="B45" s="43"/>
      <c r="C45" s="43"/>
      <c r="D45" s="43"/>
      <c r="E45" s="43"/>
      <c r="F45" s="43"/>
      <c r="G45" s="43"/>
    </row>
    <row r="46" spans="1:7">
      <c r="A46" s="43"/>
      <c r="B46" s="43"/>
      <c r="C46" s="43"/>
      <c r="D46" s="43"/>
      <c r="E46" s="43"/>
      <c r="F46" s="43"/>
      <c r="G46" s="43"/>
    </row>
    <row r="47" spans="1:7">
      <c r="A47" s="43"/>
      <c r="B47" s="43"/>
      <c r="C47" s="43"/>
      <c r="D47" s="43"/>
      <c r="E47" s="43"/>
      <c r="F47" s="43"/>
      <c r="G47" s="43"/>
    </row>
    <row r="48" spans="1:7" ht="15">
      <c r="A48" s="44"/>
      <c r="B48" s="44"/>
      <c r="C48" s="44"/>
      <c r="D48" s="44"/>
      <c r="E48" s="44"/>
      <c r="F48" s="44"/>
      <c r="G48" s="43"/>
    </row>
    <row r="49" spans="1:7" ht="15">
      <c r="A49" s="44"/>
      <c r="B49" s="44"/>
      <c r="C49" s="44"/>
      <c r="D49" s="44"/>
      <c r="E49" s="44"/>
      <c r="F49" s="44"/>
      <c r="G49" s="43"/>
    </row>
    <row r="50" spans="1:7" ht="15">
      <c r="A50" s="44"/>
      <c r="B50" s="44"/>
      <c r="C50" s="44"/>
      <c r="D50" s="44"/>
      <c r="E50" s="44"/>
      <c r="F50" s="44"/>
      <c r="G50" s="43"/>
    </row>
    <row r="51" spans="1:7" ht="15">
      <c r="A51" s="44"/>
      <c r="B51" s="44"/>
      <c r="C51" s="44"/>
      <c r="D51" s="44"/>
      <c r="E51" s="44"/>
      <c r="F51" s="44"/>
      <c r="G51" s="43"/>
    </row>
    <row r="52" spans="1:7" ht="15">
      <c r="A52" s="44"/>
      <c r="B52" s="44"/>
      <c r="C52" s="44"/>
      <c r="D52" s="44"/>
      <c r="E52" s="44"/>
      <c r="F52" s="44"/>
      <c r="G52" s="43"/>
    </row>
    <row r="53" spans="1:7" ht="15">
      <c r="A53" s="44"/>
      <c r="B53" s="44"/>
      <c r="C53" s="44"/>
      <c r="D53" s="44"/>
      <c r="E53" s="44"/>
      <c r="F53" s="44"/>
      <c r="G53" s="43"/>
    </row>
    <row r="54" spans="1:7" ht="15">
      <c r="A54" s="44"/>
      <c r="B54" s="44"/>
      <c r="C54" s="44"/>
      <c r="D54" s="44"/>
      <c r="E54" s="44"/>
      <c r="F54" s="44"/>
      <c r="G54" s="43"/>
    </row>
    <row r="55" spans="1:7" ht="15">
      <c r="A55" s="44"/>
      <c r="B55" s="44"/>
      <c r="C55" s="44"/>
      <c r="D55" s="44"/>
      <c r="E55" s="44"/>
      <c r="F55" s="44"/>
      <c r="G55" s="43"/>
    </row>
    <row r="56" spans="1:7" ht="15">
      <c r="A56" s="44"/>
      <c r="B56" s="44"/>
      <c r="C56" s="44"/>
      <c r="D56" s="44"/>
      <c r="E56" s="44"/>
      <c r="F56" s="44"/>
      <c r="G56" s="43"/>
    </row>
    <row r="57" spans="1:7" ht="15">
      <c r="A57" s="44"/>
      <c r="B57" s="44"/>
      <c r="C57" s="44"/>
      <c r="D57" s="44"/>
      <c r="E57" s="44"/>
      <c r="F57" s="44"/>
      <c r="G57" s="43"/>
    </row>
    <row r="58" spans="1:7" ht="15">
      <c r="A58" s="44"/>
      <c r="B58" s="44"/>
      <c r="C58" s="44"/>
      <c r="D58" s="44"/>
      <c r="E58" s="44"/>
      <c r="F58" s="44"/>
      <c r="G58" s="43"/>
    </row>
    <row r="59" spans="1:7" ht="15">
      <c r="A59" s="44"/>
      <c r="B59" s="44"/>
      <c r="C59" s="44"/>
      <c r="D59" s="44"/>
      <c r="E59" s="44"/>
      <c r="F59" s="44"/>
      <c r="G59" s="43"/>
    </row>
    <row r="60" spans="1:7" ht="15">
      <c r="A60" s="44"/>
      <c r="B60" s="44"/>
      <c r="C60" s="44"/>
      <c r="D60" s="44"/>
      <c r="E60" s="44"/>
      <c r="F60" s="44"/>
      <c r="G60" s="43"/>
    </row>
    <row r="61" spans="1:7" ht="15">
      <c r="A61" s="1"/>
      <c r="B61" s="1"/>
      <c r="C61" s="1"/>
      <c r="D61" s="1"/>
      <c r="E61" s="1"/>
      <c r="F61" s="1"/>
    </row>
    <row r="62" spans="1:7" ht="15">
      <c r="A62" s="1"/>
      <c r="B62" s="1"/>
      <c r="C62" s="1"/>
      <c r="D62" s="1"/>
      <c r="E62" s="1"/>
      <c r="F62" s="1"/>
    </row>
    <row r="63" spans="1:7" ht="15">
      <c r="A63" s="1"/>
      <c r="B63" s="1"/>
      <c r="C63" s="1"/>
      <c r="D63" s="1"/>
      <c r="E63" s="1"/>
      <c r="F63" s="1"/>
    </row>
    <row r="64" spans="1:7" ht="15">
      <c r="A64" s="1"/>
      <c r="B64" s="1"/>
      <c r="C64" s="1"/>
      <c r="D64" s="1"/>
      <c r="E64" s="1"/>
      <c r="F64" s="1"/>
    </row>
    <row r="65" spans="1:6" ht="15">
      <c r="A65" s="1"/>
      <c r="B65" s="1"/>
      <c r="C65" s="1"/>
      <c r="D65" s="1"/>
      <c r="E65" s="1"/>
      <c r="F65" s="1"/>
    </row>
    <row r="66" spans="1:6" ht="15">
      <c r="A66" s="1"/>
      <c r="B66" s="1"/>
      <c r="C66" s="1"/>
      <c r="D66" s="1"/>
      <c r="E66" s="1"/>
      <c r="F66" s="1"/>
    </row>
    <row r="67" spans="1:6" ht="15">
      <c r="A67" s="1"/>
      <c r="B67" s="1"/>
      <c r="C67" s="1"/>
      <c r="D67" s="1"/>
      <c r="E67" s="1"/>
      <c r="F67" s="1"/>
    </row>
    <row r="68" spans="1:6" ht="15">
      <c r="A68" s="1"/>
      <c r="B68" s="1"/>
      <c r="C68" s="1"/>
      <c r="D68" s="1"/>
      <c r="E68" s="1"/>
      <c r="F68" s="1"/>
    </row>
    <row r="69" spans="1:6" ht="15">
      <c r="A69" s="1"/>
      <c r="B69" s="1"/>
      <c r="C69" s="1"/>
      <c r="D69" s="1"/>
      <c r="E69" s="1"/>
      <c r="F69" s="1"/>
    </row>
    <row r="70" spans="1:6" ht="15">
      <c r="A70" s="1"/>
      <c r="B70" s="1"/>
      <c r="C70" s="1"/>
      <c r="D70" s="1"/>
      <c r="E70" s="1"/>
      <c r="F70" s="1"/>
    </row>
    <row r="71" spans="1:6" ht="15">
      <c r="A71" s="1"/>
      <c r="B71" s="1"/>
      <c r="C71" s="1"/>
      <c r="D71" s="1"/>
      <c r="E71" s="1"/>
      <c r="F71" s="1"/>
    </row>
    <row r="72" spans="1:6" ht="15">
      <c r="A72" s="1"/>
      <c r="B72" s="1"/>
      <c r="C72" s="1"/>
      <c r="D72" s="1"/>
      <c r="E72" s="1"/>
      <c r="F72" s="1"/>
    </row>
    <row r="73" spans="1:6" ht="15">
      <c r="A73" s="1"/>
      <c r="B73" s="1"/>
      <c r="C73" s="1"/>
      <c r="D73" s="1"/>
      <c r="E73" s="1"/>
      <c r="F73" s="1"/>
    </row>
    <row r="74" spans="1:6" ht="15">
      <c r="A74" s="1"/>
      <c r="B74" s="1"/>
      <c r="C74" s="1"/>
      <c r="D74" s="1"/>
      <c r="E74" s="1"/>
      <c r="F74" s="1"/>
    </row>
    <row r="75" spans="1:6" ht="15">
      <c r="A75" s="1"/>
      <c r="B75" s="1"/>
      <c r="C75" s="1"/>
      <c r="D75" s="1"/>
      <c r="E75" s="1"/>
      <c r="F75" s="1"/>
    </row>
    <row r="76" spans="1:6" ht="15">
      <c r="A76" s="1"/>
      <c r="B76" s="1"/>
      <c r="C76" s="1"/>
      <c r="D76" s="1"/>
      <c r="E76" s="1"/>
      <c r="F76" s="1"/>
    </row>
    <row r="77" spans="1:6" ht="15">
      <c r="A77" s="1"/>
      <c r="B77" s="1"/>
      <c r="C77" s="1"/>
      <c r="D77" s="1"/>
      <c r="E77" s="1"/>
      <c r="F77" s="1"/>
    </row>
    <row r="78" spans="1:6" ht="15">
      <c r="A78" s="1"/>
      <c r="B78" s="1"/>
      <c r="C78" s="1"/>
      <c r="D78" s="1"/>
      <c r="E78" s="1"/>
      <c r="F78" s="1"/>
    </row>
    <row r="79" spans="1:6" ht="15">
      <c r="A79" s="1"/>
      <c r="B79" s="1"/>
      <c r="C79" s="1"/>
      <c r="D79" s="1"/>
      <c r="E79" s="1"/>
      <c r="F79" s="1"/>
    </row>
    <row r="80" spans="1:6" ht="15">
      <c r="A80" s="1"/>
      <c r="B80" s="1"/>
      <c r="C80" s="1"/>
      <c r="D80" s="1"/>
      <c r="E80" s="1"/>
      <c r="F80" s="1"/>
    </row>
    <row r="81" spans="1:6" ht="15">
      <c r="A81" s="1"/>
      <c r="B81" s="1"/>
      <c r="C81" s="1"/>
      <c r="D81" s="1"/>
      <c r="E81" s="1"/>
      <c r="F81" s="1"/>
    </row>
    <row r="82" spans="1:6" ht="15">
      <c r="A82" s="1"/>
      <c r="B82" s="1"/>
      <c r="C82" s="1"/>
      <c r="D82" s="1"/>
      <c r="E82" s="1"/>
      <c r="F82" s="1"/>
    </row>
    <row r="83" spans="1:6" ht="15">
      <c r="A83" s="1"/>
      <c r="B83" s="1"/>
      <c r="C83" s="1"/>
      <c r="D83" s="1"/>
      <c r="E83" s="1"/>
      <c r="F83" s="1"/>
    </row>
    <row r="84" spans="1:6" ht="15">
      <c r="A84" s="1"/>
      <c r="B84" s="1"/>
      <c r="C84" s="1"/>
      <c r="D84" s="1"/>
      <c r="E84" s="1"/>
      <c r="F84" s="1"/>
    </row>
    <row r="85" spans="1:6" ht="15">
      <c r="A85" s="1"/>
      <c r="B85" s="1"/>
      <c r="C85" s="1"/>
      <c r="D85" s="1"/>
      <c r="E85" s="1"/>
      <c r="F85" s="1"/>
    </row>
    <row r="86" spans="1:6" ht="15">
      <c r="A86" s="1"/>
      <c r="B86" s="1"/>
      <c r="C86" s="1"/>
      <c r="D86" s="1"/>
      <c r="E86" s="1"/>
      <c r="F86" s="1"/>
    </row>
    <row r="87" spans="1:6" ht="15">
      <c r="A87" s="1"/>
      <c r="B87" s="1"/>
      <c r="C87" s="1"/>
      <c r="D87" s="1"/>
      <c r="E87" s="1"/>
      <c r="F87" s="1"/>
    </row>
    <row r="88" spans="1:6" ht="15">
      <c r="A88" s="1"/>
      <c r="B88" s="1"/>
      <c r="C88" s="1"/>
      <c r="D88" s="1"/>
      <c r="E88" s="1"/>
      <c r="F88" s="1"/>
    </row>
    <row r="89" spans="1:6" ht="15">
      <c r="A89" s="1"/>
      <c r="B89" s="1"/>
      <c r="C89" s="1"/>
      <c r="D89" s="1"/>
      <c r="E89" s="1"/>
      <c r="F89" s="1"/>
    </row>
    <row r="90" spans="1:6" ht="15">
      <c r="A90" s="1"/>
      <c r="B90" s="1"/>
      <c r="C90" s="1"/>
      <c r="D90" s="1"/>
      <c r="E90" s="1"/>
      <c r="F90" s="1"/>
    </row>
    <row r="91" spans="1:6" ht="15">
      <c r="A91" s="1"/>
      <c r="B91" s="1"/>
      <c r="C91" s="1"/>
      <c r="D91" s="1"/>
      <c r="E91" s="1"/>
      <c r="F91" s="1"/>
    </row>
    <row r="92" spans="1:6" ht="15">
      <c r="A92" s="1"/>
      <c r="B92" s="1"/>
      <c r="C92" s="1"/>
      <c r="D92" s="1"/>
      <c r="E92" s="1"/>
      <c r="F92" s="1"/>
    </row>
    <row r="93" spans="1:6" ht="15">
      <c r="A93" s="1"/>
      <c r="B93" s="1"/>
      <c r="C93" s="1"/>
      <c r="D93" s="1"/>
      <c r="E93" s="1"/>
      <c r="F93" s="1"/>
    </row>
    <row r="94" spans="1:6" ht="15">
      <c r="A94" s="1"/>
      <c r="B94" s="1"/>
      <c r="C94" s="1"/>
      <c r="D94" s="1"/>
      <c r="E94" s="1"/>
      <c r="F94" s="1"/>
    </row>
    <row r="95" spans="1:6" ht="15">
      <c r="A95" s="1"/>
      <c r="B95" s="1"/>
      <c r="C95" s="1"/>
      <c r="D95" s="1"/>
      <c r="E95" s="1"/>
      <c r="F95" s="1"/>
    </row>
  </sheetData>
  <mergeCells count="8">
    <mergeCell ref="A32:B32"/>
    <mergeCell ref="A21:B21"/>
    <mergeCell ref="A1:F1"/>
    <mergeCell ref="A8:B8"/>
    <mergeCell ref="A9:B9"/>
    <mergeCell ref="A3:G3"/>
    <mergeCell ref="A22:B22"/>
    <mergeCell ref="A31:B3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workbookViewId="0">
      <selection activeCell="I5" sqref="I5"/>
    </sheetView>
  </sheetViews>
  <sheetFormatPr defaultRowHeight="13.8"/>
  <cols>
    <col min="6" max="6" width="10" customWidth="1"/>
    <col min="7" max="7" width="11.5" customWidth="1"/>
    <col min="8" max="8" width="15.296875" customWidth="1"/>
  </cols>
  <sheetData>
    <row r="2" spans="1:8" ht="17.399999999999999">
      <c r="A2" s="179" t="s">
        <v>0</v>
      </c>
      <c r="B2" s="179"/>
      <c r="C2" s="179"/>
      <c r="D2" s="179"/>
      <c r="E2" s="179"/>
      <c r="F2" s="179"/>
      <c r="G2" s="179"/>
      <c r="H2" s="179"/>
    </row>
    <row r="3" spans="1:8" ht="15" customHeight="1">
      <c r="A3" s="182" t="s">
        <v>35</v>
      </c>
      <c r="B3" s="182"/>
      <c r="C3" s="182"/>
      <c r="D3" s="182"/>
      <c r="E3" s="182"/>
      <c r="F3" s="182"/>
      <c r="G3" s="182"/>
      <c r="H3" s="182"/>
    </row>
    <row r="4" spans="1:8" ht="14.4" thickBot="1">
      <c r="A4" s="2"/>
      <c r="B4" s="2"/>
      <c r="C4" s="2"/>
      <c r="D4" s="2"/>
      <c r="E4" s="2"/>
      <c r="F4" s="2"/>
      <c r="G4" s="2"/>
      <c r="H4" s="2"/>
    </row>
    <row r="5" spans="1:8" ht="22.8">
      <c r="A5" s="183" t="s">
        <v>2</v>
      </c>
      <c r="B5" s="184"/>
      <c r="C5" s="184"/>
      <c r="D5" s="184"/>
      <c r="E5" s="184"/>
      <c r="F5" s="8" t="s">
        <v>163</v>
      </c>
      <c r="G5" s="9" t="s">
        <v>164</v>
      </c>
      <c r="H5" s="10" t="s">
        <v>3</v>
      </c>
    </row>
    <row r="6" spans="1:8">
      <c r="A6" s="180" t="s">
        <v>22</v>
      </c>
      <c r="B6" s="181"/>
      <c r="C6" s="181"/>
      <c r="D6" s="181"/>
      <c r="E6" s="181"/>
      <c r="F6" s="11" t="s">
        <v>23</v>
      </c>
      <c r="G6" s="11" t="s">
        <v>24</v>
      </c>
      <c r="H6" s="12" t="s">
        <v>34</v>
      </c>
    </row>
    <row r="7" spans="1:8">
      <c r="A7" s="13"/>
      <c r="B7" s="185" t="s">
        <v>25</v>
      </c>
      <c r="C7" s="186"/>
      <c r="D7" s="186"/>
      <c r="E7" s="186"/>
      <c r="F7" s="4">
        <v>1584866.6</v>
      </c>
      <c r="G7" s="4" t="s">
        <v>179</v>
      </c>
      <c r="H7" s="147" t="e">
        <f>G7/F7*100</f>
        <v>#VALUE!</v>
      </c>
    </row>
    <row r="8" spans="1:8" ht="17.25" customHeight="1">
      <c r="A8" s="148" t="s">
        <v>26</v>
      </c>
      <c r="B8" s="172" t="s">
        <v>27</v>
      </c>
      <c r="C8" s="173"/>
      <c r="D8" s="173"/>
      <c r="E8" s="173"/>
      <c r="F8" s="149">
        <v>1584866.6</v>
      </c>
      <c r="G8" s="150">
        <v>1752830.81</v>
      </c>
      <c r="H8" s="151">
        <f t="shared" ref="H8:H12" si="0">G8/F8*100</f>
        <v>110.59800301173613</v>
      </c>
    </row>
    <row r="9" spans="1:8" ht="20.25" customHeight="1">
      <c r="A9" s="148" t="s">
        <v>28</v>
      </c>
      <c r="B9" s="177" t="s">
        <v>29</v>
      </c>
      <c r="C9" s="178"/>
      <c r="D9" s="178"/>
      <c r="E9" s="178"/>
      <c r="F9" s="152">
        <v>1576668.05</v>
      </c>
      <c r="G9" s="152">
        <v>1334190.3700000001</v>
      </c>
      <c r="H9" s="151">
        <f t="shared" si="0"/>
        <v>84.620879455253757</v>
      </c>
    </row>
    <row r="10" spans="1:8">
      <c r="A10" s="148" t="s">
        <v>30</v>
      </c>
      <c r="B10" s="172" t="s">
        <v>31</v>
      </c>
      <c r="C10" s="173"/>
      <c r="D10" s="173"/>
      <c r="E10" s="173"/>
      <c r="F10" s="152">
        <v>1.33</v>
      </c>
      <c r="G10" s="152">
        <v>0.09</v>
      </c>
      <c r="H10" s="151">
        <f t="shared" si="0"/>
        <v>6.7669172932330826</v>
      </c>
    </row>
    <row r="11" spans="1:8">
      <c r="A11" s="153">
        <v>67</v>
      </c>
      <c r="B11" s="171" t="s">
        <v>36</v>
      </c>
      <c r="C11" s="171"/>
      <c r="D11" s="171"/>
      <c r="E11" s="171"/>
      <c r="F11" s="152">
        <v>74912.789999999994</v>
      </c>
      <c r="G11" s="152">
        <v>388993.8</v>
      </c>
      <c r="H11" s="151">
        <f t="shared" si="0"/>
        <v>519.26219808393193</v>
      </c>
    </row>
    <row r="12" spans="1:8" ht="23.25" customHeight="1">
      <c r="A12" s="148" t="s">
        <v>32</v>
      </c>
      <c r="B12" s="172" t="s">
        <v>33</v>
      </c>
      <c r="C12" s="173"/>
      <c r="D12" s="173"/>
      <c r="E12" s="173"/>
      <c r="F12" s="152">
        <v>7924.89</v>
      </c>
      <c r="G12" s="152">
        <v>4664.1499999999996</v>
      </c>
      <c r="H12" s="151">
        <f t="shared" si="0"/>
        <v>58.854444667370778</v>
      </c>
    </row>
    <row r="13" spans="1:8" ht="17.25" customHeight="1">
      <c r="A13" s="153">
        <v>68</v>
      </c>
      <c r="B13" s="174" t="s">
        <v>159</v>
      </c>
      <c r="C13" s="175"/>
      <c r="D13" s="175"/>
      <c r="E13" s="176"/>
      <c r="F13" s="152">
        <v>272.33</v>
      </c>
      <c r="G13" s="152">
        <v>0</v>
      </c>
      <c r="H13" s="151">
        <v>0</v>
      </c>
    </row>
    <row r="14" spans="1:8">
      <c r="A14" s="73"/>
      <c r="B14" s="73"/>
      <c r="C14" s="74"/>
      <c r="D14" s="74"/>
      <c r="E14" s="74"/>
      <c r="F14" s="75"/>
      <c r="G14" s="75"/>
      <c r="H14" s="75"/>
    </row>
  </sheetData>
  <mergeCells count="11">
    <mergeCell ref="A2:H2"/>
    <mergeCell ref="A6:E6"/>
    <mergeCell ref="A3:H3"/>
    <mergeCell ref="A5:E5"/>
    <mergeCell ref="B8:E8"/>
    <mergeCell ref="B7:E7"/>
    <mergeCell ref="B11:E11"/>
    <mergeCell ref="B12:E12"/>
    <mergeCell ref="B13:E13"/>
    <mergeCell ref="B9:E9"/>
    <mergeCell ref="B10:E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workbookViewId="0">
      <selection activeCell="I5" sqref="I5"/>
    </sheetView>
  </sheetViews>
  <sheetFormatPr defaultRowHeight="13.8"/>
  <cols>
    <col min="1" max="1" width="9.296875" customWidth="1"/>
    <col min="5" max="5" width="17.296875" customWidth="1"/>
    <col min="6" max="6" width="14.59765625" customWidth="1"/>
    <col min="7" max="7" width="18.5" customWidth="1"/>
    <col min="8" max="8" width="13.59765625" customWidth="1"/>
  </cols>
  <sheetData>
    <row r="2" spans="1:9" ht="15">
      <c r="A2" s="200" t="s">
        <v>0</v>
      </c>
      <c r="B2" s="200"/>
      <c r="C2" s="200"/>
      <c r="D2" s="200"/>
      <c r="E2" s="200"/>
      <c r="F2" s="200"/>
      <c r="G2" s="200"/>
      <c r="H2" s="200"/>
    </row>
    <row r="3" spans="1:9" ht="15" customHeight="1">
      <c r="A3" s="199" t="s">
        <v>75</v>
      </c>
      <c r="B3" s="199"/>
      <c r="C3" s="199"/>
      <c r="D3" s="199"/>
      <c r="E3" s="199"/>
      <c r="F3" s="199"/>
      <c r="G3" s="199"/>
      <c r="H3" s="199"/>
    </row>
    <row r="4" spans="1:9" ht="15.6" thickBot="1">
      <c r="A4" s="116"/>
      <c r="B4" s="116"/>
      <c r="C4" s="116"/>
      <c r="D4" s="116"/>
      <c r="E4" s="116"/>
      <c r="F4" s="116"/>
      <c r="G4" s="116"/>
      <c r="H4" s="116"/>
    </row>
    <row r="5" spans="1:9" ht="30.6" thickBot="1">
      <c r="A5" s="205" t="s">
        <v>2</v>
      </c>
      <c r="B5" s="206"/>
      <c r="C5" s="206"/>
      <c r="D5" s="206"/>
      <c r="E5" s="206"/>
      <c r="F5" s="117" t="s">
        <v>163</v>
      </c>
      <c r="G5" s="117" t="s">
        <v>165</v>
      </c>
      <c r="H5" s="118" t="s">
        <v>3</v>
      </c>
      <c r="I5" s="155"/>
    </row>
    <row r="6" spans="1:9" ht="15.6" thickBot="1">
      <c r="A6" s="196" t="s">
        <v>22</v>
      </c>
      <c r="B6" s="197"/>
      <c r="C6" s="197"/>
      <c r="D6" s="197"/>
      <c r="E6" s="198"/>
      <c r="F6" s="119" t="s">
        <v>23</v>
      </c>
      <c r="G6" s="119" t="s">
        <v>24</v>
      </c>
      <c r="H6" s="120" t="s">
        <v>34</v>
      </c>
    </row>
    <row r="7" spans="1:9" ht="15.6">
      <c r="A7" s="121"/>
      <c r="B7" s="207" t="s">
        <v>37</v>
      </c>
      <c r="C7" s="208"/>
      <c r="D7" s="208"/>
      <c r="E7" s="208"/>
      <c r="F7" s="122">
        <v>2017923.97</v>
      </c>
      <c r="G7" s="122">
        <f>G8+G43</f>
        <v>1882398.3699999999</v>
      </c>
      <c r="H7" s="123">
        <f>G7/F7*100</f>
        <v>93.283909502299039</v>
      </c>
    </row>
    <row r="8" spans="1:9" ht="15.6">
      <c r="A8" s="124" t="s">
        <v>38</v>
      </c>
      <c r="B8" s="201" t="s">
        <v>39</v>
      </c>
      <c r="C8" s="202"/>
      <c r="D8" s="202"/>
      <c r="E8" s="202"/>
      <c r="F8" s="125">
        <v>1444215.99</v>
      </c>
      <c r="G8" s="125">
        <v>1860091.93</v>
      </c>
      <c r="H8" s="126">
        <f t="shared" ref="H8:H43" si="0">G8/F8*100</f>
        <v>128.79596562284289</v>
      </c>
    </row>
    <row r="9" spans="1:9" ht="15.6">
      <c r="A9" s="140" t="s">
        <v>40</v>
      </c>
      <c r="B9" s="189" t="s">
        <v>41</v>
      </c>
      <c r="C9" s="190"/>
      <c r="D9" s="190"/>
      <c r="E9" s="190"/>
      <c r="F9" s="141">
        <v>1066507.67</v>
      </c>
      <c r="G9" s="141">
        <v>1401204.42</v>
      </c>
      <c r="H9" s="126">
        <f t="shared" si="0"/>
        <v>131.38249816806285</v>
      </c>
    </row>
    <row r="10" spans="1:9" ht="15">
      <c r="A10" s="133">
        <v>3111</v>
      </c>
      <c r="B10" s="187" t="s">
        <v>42</v>
      </c>
      <c r="C10" s="188"/>
      <c r="D10" s="188"/>
      <c r="E10" s="188"/>
      <c r="F10" s="127">
        <v>0</v>
      </c>
      <c r="G10" s="127">
        <v>1177116.8999999999</v>
      </c>
      <c r="H10" s="128">
        <v>0</v>
      </c>
    </row>
    <row r="11" spans="1:9" ht="15">
      <c r="A11" s="133">
        <v>3121</v>
      </c>
      <c r="B11" s="187" t="s">
        <v>177</v>
      </c>
      <c r="C11" s="188"/>
      <c r="D11" s="188"/>
      <c r="E11" s="188"/>
      <c r="F11" s="127">
        <v>0</v>
      </c>
      <c r="G11" s="127">
        <v>25567.19</v>
      </c>
      <c r="H11" s="128">
        <v>0</v>
      </c>
    </row>
    <row r="12" spans="1:9" ht="15">
      <c r="A12" s="133">
        <v>3132</v>
      </c>
      <c r="B12" s="187" t="s">
        <v>43</v>
      </c>
      <c r="C12" s="188"/>
      <c r="D12" s="188"/>
      <c r="E12" s="188"/>
      <c r="F12" s="127">
        <v>0</v>
      </c>
      <c r="G12" s="127">
        <v>190634.49</v>
      </c>
      <c r="H12" s="128">
        <v>0</v>
      </c>
    </row>
    <row r="13" spans="1:9" ht="15.6">
      <c r="A13" s="140" t="s">
        <v>44</v>
      </c>
      <c r="B13" s="189" t="s">
        <v>45</v>
      </c>
      <c r="C13" s="190"/>
      <c r="D13" s="190"/>
      <c r="E13" s="190"/>
      <c r="F13" s="141">
        <v>374717.02</v>
      </c>
      <c r="G13" s="141">
        <v>456909.76</v>
      </c>
      <c r="H13" s="126">
        <f t="shared" si="0"/>
        <v>121.93461615381121</v>
      </c>
    </row>
    <row r="14" spans="1:9" ht="15">
      <c r="A14" s="133">
        <v>3211</v>
      </c>
      <c r="B14" s="187" t="s">
        <v>46</v>
      </c>
      <c r="C14" s="188"/>
      <c r="D14" s="188"/>
      <c r="E14" s="188"/>
      <c r="F14" s="127">
        <v>0</v>
      </c>
      <c r="G14" s="127">
        <v>4010.93</v>
      </c>
      <c r="H14" s="128">
        <v>0</v>
      </c>
    </row>
    <row r="15" spans="1:9" ht="15">
      <c r="A15" s="133">
        <v>3212</v>
      </c>
      <c r="B15" s="187" t="s">
        <v>47</v>
      </c>
      <c r="C15" s="188"/>
      <c r="D15" s="188"/>
      <c r="E15" s="188"/>
      <c r="F15" s="127">
        <v>0</v>
      </c>
      <c r="G15" s="127">
        <v>22940.59</v>
      </c>
      <c r="H15" s="128">
        <v>0</v>
      </c>
    </row>
    <row r="16" spans="1:9" ht="15">
      <c r="A16" s="133">
        <v>3213</v>
      </c>
      <c r="B16" s="187" t="s">
        <v>48</v>
      </c>
      <c r="C16" s="188"/>
      <c r="D16" s="188"/>
      <c r="E16" s="188"/>
      <c r="F16" s="127">
        <v>0</v>
      </c>
      <c r="G16" s="127">
        <v>0</v>
      </c>
      <c r="H16" s="128">
        <v>0</v>
      </c>
    </row>
    <row r="17" spans="1:8" ht="15">
      <c r="A17" s="133">
        <v>3214</v>
      </c>
      <c r="B17" s="187" t="s">
        <v>49</v>
      </c>
      <c r="C17" s="188"/>
      <c r="D17" s="188"/>
      <c r="E17" s="188"/>
      <c r="F17" s="127">
        <v>0</v>
      </c>
      <c r="G17" s="127">
        <v>260</v>
      </c>
      <c r="H17" s="128">
        <v>0</v>
      </c>
    </row>
    <row r="18" spans="1:8" ht="15">
      <c r="A18" s="133">
        <v>3221</v>
      </c>
      <c r="B18" s="187" t="s">
        <v>50</v>
      </c>
      <c r="C18" s="188"/>
      <c r="D18" s="188"/>
      <c r="E18" s="188"/>
      <c r="F18" s="127">
        <v>0</v>
      </c>
      <c r="G18" s="127">
        <v>9599.67</v>
      </c>
      <c r="H18" s="128">
        <v>0</v>
      </c>
    </row>
    <row r="19" spans="1:8" ht="15" customHeight="1">
      <c r="A19" s="133">
        <v>3222</v>
      </c>
      <c r="B19" s="187" t="s">
        <v>51</v>
      </c>
      <c r="C19" s="188"/>
      <c r="D19" s="188"/>
      <c r="E19" s="188"/>
      <c r="F19" s="127">
        <v>0</v>
      </c>
      <c r="G19" s="127">
        <v>57922.47</v>
      </c>
      <c r="H19" s="128">
        <v>0</v>
      </c>
    </row>
    <row r="20" spans="1:8" ht="15" customHeight="1">
      <c r="A20" s="133">
        <v>3223</v>
      </c>
      <c r="B20" s="187" t="s">
        <v>52</v>
      </c>
      <c r="C20" s="188"/>
      <c r="D20" s="188"/>
      <c r="E20" s="188"/>
      <c r="F20" s="127">
        <v>0</v>
      </c>
      <c r="G20" s="127">
        <v>26646.21</v>
      </c>
      <c r="H20" s="128">
        <v>0</v>
      </c>
    </row>
    <row r="21" spans="1:8" ht="27" customHeight="1">
      <c r="A21" s="133">
        <v>3224</v>
      </c>
      <c r="B21" s="191" t="s">
        <v>53</v>
      </c>
      <c r="C21" s="192"/>
      <c r="D21" s="192"/>
      <c r="E21" s="192"/>
      <c r="F21" s="127">
        <v>0</v>
      </c>
      <c r="G21" s="127">
        <v>40.6</v>
      </c>
      <c r="H21" s="128">
        <v>0</v>
      </c>
    </row>
    <row r="22" spans="1:8" ht="27" customHeight="1">
      <c r="A22" s="138">
        <v>3225</v>
      </c>
      <c r="B22" s="191" t="s">
        <v>54</v>
      </c>
      <c r="C22" s="192"/>
      <c r="D22" s="192"/>
      <c r="E22" s="192"/>
      <c r="F22" s="139">
        <v>0</v>
      </c>
      <c r="G22" s="127">
        <v>7472.26</v>
      </c>
      <c r="H22" s="128">
        <v>0</v>
      </c>
    </row>
    <row r="23" spans="1:8" ht="27" customHeight="1" thickBot="1">
      <c r="A23" s="138">
        <v>3227</v>
      </c>
      <c r="B23" s="191" t="s">
        <v>160</v>
      </c>
      <c r="C23" s="192"/>
      <c r="D23" s="192"/>
      <c r="E23" s="192"/>
      <c r="F23" s="139">
        <v>0</v>
      </c>
      <c r="G23" s="127">
        <v>521.70000000000005</v>
      </c>
      <c r="H23" s="128">
        <v>0</v>
      </c>
    </row>
    <row r="24" spans="1:8" ht="27" customHeight="1" thickBot="1">
      <c r="A24" s="142">
        <v>323</v>
      </c>
      <c r="B24" s="193" t="s">
        <v>161</v>
      </c>
      <c r="C24" s="194"/>
      <c r="D24" s="194"/>
      <c r="E24" s="195"/>
      <c r="F24" s="143">
        <v>0</v>
      </c>
      <c r="G24" s="141">
        <v>322601.11</v>
      </c>
      <c r="H24" s="128">
        <v>0</v>
      </c>
    </row>
    <row r="25" spans="1:8" ht="15">
      <c r="A25" s="134">
        <v>3231</v>
      </c>
      <c r="B25" s="187" t="s">
        <v>55</v>
      </c>
      <c r="C25" s="188"/>
      <c r="D25" s="188"/>
      <c r="E25" s="188"/>
      <c r="F25" s="127">
        <v>0</v>
      </c>
      <c r="G25" s="127">
        <v>235949.11</v>
      </c>
      <c r="H25" s="128">
        <v>0</v>
      </c>
    </row>
    <row r="26" spans="1:8" ht="24" customHeight="1">
      <c r="A26" s="133">
        <v>3232</v>
      </c>
      <c r="B26" s="187" t="s">
        <v>56</v>
      </c>
      <c r="C26" s="188"/>
      <c r="D26" s="188"/>
      <c r="E26" s="188"/>
      <c r="F26" s="127">
        <v>0</v>
      </c>
      <c r="G26" s="127">
        <v>75722.179999999993</v>
      </c>
      <c r="H26" s="128">
        <v>0</v>
      </c>
    </row>
    <row r="27" spans="1:8" ht="15">
      <c r="A27" s="133">
        <v>3234</v>
      </c>
      <c r="B27" s="187" t="s">
        <v>178</v>
      </c>
      <c r="C27" s="188"/>
      <c r="D27" s="188"/>
      <c r="E27" s="188"/>
      <c r="F27" s="127">
        <v>0</v>
      </c>
      <c r="G27" s="127">
        <v>5632.91</v>
      </c>
      <c r="H27" s="128">
        <v>0</v>
      </c>
    </row>
    <row r="28" spans="1:8" ht="15">
      <c r="A28" s="133">
        <v>3236</v>
      </c>
      <c r="B28" s="187" t="s">
        <v>57</v>
      </c>
      <c r="C28" s="188"/>
      <c r="D28" s="188"/>
      <c r="E28" s="188"/>
      <c r="F28" s="127">
        <v>0</v>
      </c>
      <c r="G28" s="127">
        <v>58.4</v>
      </c>
      <c r="H28" s="128">
        <v>0</v>
      </c>
    </row>
    <row r="29" spans="1:8" ht="15">
      <c r="A29" s="133">
        <v>3237</v>
      </c>
      <c r="B29" s="187" t="s">
        <v>58</v>
      </c>
      <c r="C29" s="188"/>
      <c r="D29" s="188"/>
      <c r="E29" s="188"/>
      <c r="F29" s="127">
        <v>0</v>
      </c>
      <c r="G29" s="127">
        <v>210.71</v>
      </c>
      <c r="H29" s="128">
        <v>0</v>
      </c>
    </row>
    <row r="30" spans="1:8" ht="15">
      <c r="A30" s="133">
        <v>3238</v>
      </c>
      <c r="B30" s="187" t="s">
        <v>59</v>
      </c>
      <c r="C30" s="188"/>
      <c r="D30" s="188"/>
      <c r="E30" s="188"/>
      <c r="F30" s="127">
        <v>0</v>
      </c>
      <c r="G30" s="127">
        <v>5027.8</v>
      </c>
      <c r="H30" s="128">
        <v>0</v>
      </c>
    </row>
    <row r="31" spans="1:8" ht="15.6">
      <c r="A31" s="144">
        <v>329</v>
      </c>
      <c r="B31" s="189" t="s">
        <v>64</v>
      </c>
      <c r="C31" s="190"/>
      <c r="D31" s="190"/>
      <c r="E31" s="190"/>
      <c r="F31" s="145"/>
      <c r="G31" s="141">
        <v>4894.22</v>
      </c>
      <c r="H31" s="128"/>
    </row>
    <row r="32" spans="1:8" ht="15">
      <c r="A32" s="133">
        <v>3292</v>
      </c>
      <c r="B32" s="187" t="s">
        <v>162</v>
      </c>
      <c r="C32" s="188"/>
      <c r="D32" s="188"/>
      <c r="E32" s="188"/>
      <c r="F32" s="127">
        <v>0</v>
      </c>
      <c r="G32" s="127">
        <v>845</v>
      </c>
      <c r="H32" s="128">
        <v>0</v>
      </c>
    </row>
    <row r="33" spans="1:8" ht="15">
      <c r="A33" s="133">
        <v>3293</v>
      </c>
      <c r="B33" s="187" t="s">
        <v>60</v>
      </c>
      <c r="C33" s="188"/>
      <c r="D33" s="188"/>
      <c r="E33" s="188"/>
      <c r="F33" s="127">
        <v>0</v>
      </c>
      <c r="G33" s="129">
        <v>1103.81</v>
      </c>
      <c r="H33" s="128">
        <v>0</v>
      </c>
    </row>
    <row r="34" spans="1:8" ht="15">
      <c r="A34" s="133">
        <v>3294</v>
      </c>
      <c r="B34" s="187" t="s">
        <v>61</v>
      </c>
      <c r="C34" s="188"/>
      <c r="D34" s="188"/>
      <c r="E34" s="188"/>
      <c r="F34" s="127">
        <v>0</v>
      </c>
      <c r="G34" s="129">
        <v>70</v>
      </c>
      <c r="H34" s="128">
        <v>0</v>
      </c>
    </row>
    <row r="35" spans="1:8" ht="15">
      <c r="A35" s="133">
        <v>3295</v>
      </c>
      <c r="B35" s="187" t="s">
        <v>62</v>
      </c>
      <c r="C35" s="188"/>
      <c r="D35" s="188"/>
      <c r="E35" s="188"/>
      <c r="F35" s="127">
        <v>0</v>
      </c>
      <c r="G35" s="129">
        <v>2041.24</v>
      </c>
      <c r="H35" s="128">
        <v>0</v>
      </c>
    </row>
    <row r="36" spans="1:8" ht="15">
      <c r="A36" s="133">
        <v>3296</v>
      </c>
      <c r="B36" s="187" t="s">
        <v>63</v>
      </c>
      <c r="C36" s="188"/>
      <c r="D36" s="188"/>
      <c r="E36" s="188"/>
      <c r="F36" s="127">
        <v>0</v>
      </c>
      <c r="G36" s="127">
        <v>328.1</v>
      </c>
      <c r="H36" s="128">
        <v>0</v>
      </c>
    </row>
    <row r="37" spans="1:8" ht="15">
      <c r="A37" s="133">
        <v>3299</v>
      </c>
      <c r="B37" s="187" t="s">
        <v>64</v>
      </c>
      <c r="C37" s="188"/>
      <c r="D37" s="188"/>
      <c r="E37" s="188"/>
      <c r="F37" s="127">
        <v>0</v>
      </c>
      <c r="G37" s="127">
        <v>506.07</v>
      </c>
      <c r="H37" s="128">
        <v>0</v>
      </c>
    </row>
    <row r="38" spans="1:8" ht="15.6">
      <c r="A38" s="140" t="s">
        <v>65</v>
      </c>
      <c r="B38" s="189" t="s">
        <v>66</v>
      </c>
      <c r="C38" s="190"/>
      <c r="D38" s="190"/>
      <c r="E38" s="190"/>
      <c r="F38" s="141">
        <v>1318.91</v>
      </c>
      <c r="G38" s="146">
        <v>1120.18</v>
      </c>
      <c r="H38" s="126">
        <f t="shared" si="0"/>
        <v>84.932254664836876</v>
      </c>
    </row>
    <row r="39" spans="1:8" ht="15">
      <c r="A39" s="133">
        <v>3431</v>
      </c>
      <c r="B39" s="187" t="s">
        <v>67</v>
      </c>
      <c r="C39" s="188"/>
      <c r="D39" s="188"/>
      <c r="E39" s="188"/>
      <c r="F39" s="127">
        <v>0</v>
      </c>
      <c r="G39" s="132">
        <v>954.4</v>
      </c>
      <c r="H39" s="128">
        <v>0</v>
      </c>
    </row>
    <row r="40" spans="1:8" ht="15">
      <c r="A40" s="133">
        <v>3433</v>
      </c>
      <c r="B40" s="187" t="s">
        <v>68</v>
      </c>
      <c r="C40" s="188"/>
      <c r="D40" s="188"/>
      <c r="E40" s="188"/>
      <c r="F40" s="127">
        <v>0</v>
      </c>
      <c r="G40" s="132">
        <v>165.78</v>
      </c>
      <c r="H40" s="128">
        <v>0</v>
      </c>
    </row>
    <row r="41" spans="1:8" ht="15.6">
      <c r="A41" s="124" t="s">
        <v>69</v>
      </c>
      <c r="B41" s="201" t="s">
        <v>70</v>
      </c>
      <c r="C41" s="202"/>
      <c r="D41" s="202"/>
      <c r="E41" s="202"/>
      <c r="F41" s="125">
        <v>1572.39</v>
      </c>
      <c r="G41" s="137">
        <v>857.57</v>
      </c>
      <c r="H41" s="126">
        <f t="shared" si="0"/>
        <v>54.539268247699354</v>
      </c>
    </row>
    <row r="42" spans="1:8" ht="15.6">
      <c r="A42" s="124" t="s">
        <v>71</v>
      </c>
      <c r="B42" s="201" t="s">
        <v>72</v>
      </c>
      <c r="C42" s="202"/>
      <c r="D42" s="202"/>
      <c r="E42" s="202"/>
      <c r="F42" s="125">
        <v>900</v>
      </c>
      <c r="G42" s="131">
        <v>22306.44</v>
      </c>
      <c r="H42" s="126">
        <f t="shared" si="0"/>
        <v>2478.4933333333333</v>
      </c>
    </row>
    <row r="43" spans="1:8" ht="16.2" thickBot="1">
      <c r="A43" s="130" t="s">
        <v>73</v>
      </c>
      <c r="B43" s="203" t="s">
        <v>74</v>
      </c>
      <c r="C43" s="204"/>
      <c r="D43" s="204"/>
      <c r="E43" s="204"/>
      <c r="F43" s="125">
        <v>30852.67</v>
      </c>
      <c r="G43" s="131">
        <v>22306.44</v>
      </c>
      <c r="H43" s="128">
        <f t="shared" si="0"/>
        <v>72.299869022681023</v>
      </c>
    </row>
    <row r="44" spans="1:8" ht="15">
      <c r="A44" s="1"/>
      <c r="B44" s="1"/>
      <c r="C44" s="1"/>
      <c r="D44" s="1"/>
      <c r="E44" s="1"/>
      <c r="F44" s="1"/>
      <c r="G44" s="1"/>
      <c r="H44" s="1"/>
    </row>
    <row r="45" spans="1:8" ht="15">
      <c r="A45" s="1"/>
      <c r="B45" s="1"/>
      <c r="C45" s="1"/>
      <c r="D45" s="1"/>
      <c r="E45" s="1"/>
      <c r="F45" s="1"/>
      <c r="G45" s="1"/>
      <c r="H45" s="1"/>
    </row>
    <row r="46" spans="1:8" ht="15">
      <c r="A46" s="1"/>
      <c r="B46" s="1"/>
      <c r="C46" s="1"/>
      <c r="D46" s="1"/>
      <c r="E46" s="1"/>
      <c r="F46" s="1"/>
      <c r="G46" s="1"/>
      <c r="H46" s="1"/>
    </row>
    <row r="47" spans="1:8" ht="15">
      <c r="A47" s="1"/>
      <c r="B47" s="1"/>
      <c r="C47" s="1"/>
      <c r="D47" s="1"/>
      <c r="E47" s="1"/>
      <c r="F47" s="1"/>
      <c r="G47" s="1"/>
      <c r="H47" s="1"/>
    </row>
    <row r="48" spans="1:8" ht="15">
      <c r="A48" s="1"/>
      <c r="B48" s="1"/>
      <c r="C48" s="1"/>
      <c r="D48" s="1"/>
      <c r="E48" s="1"/>
      <c r="F48" s="1"/>
      <c r="G48" s="1"/>
      <c r="H48" s="1"/>
    </row>
    <row r="49" spans="1:8" ht="15">
      <c r="A49" s="1"/>
      <c r="B49" s="1"/>
      <c r="C49" s="1"/>
      <c r="D49" s="1"/>
      <c r="E49" s="1"/>
      <c r="F49" s="1"/>
      <c r="G49" s="1"/>
      <c r="H49" s="1"/>
    </row>
    <row r="50" spans="1:8" ht="15">
      <c r="A50" s="1"/>
      <c r="B50" s="1"/>
      <c r="C50" s="1"/>
      <c r="D50" s="1"/>
      <c r="E50" s="1"/>
      <c r="F50" s="1"/>
      <c r="G50" s="1"/>
      <c r="H50" s="1"/>
    </row>
    <row r="51" spans="1:8" ht="15">
      <c r="A51" s="1"/>
      <c r="B51" s="1"/>
      <c r="C51" s="1"/>
      <c r="D51" s="1"/>
      <c r="E51" s="1"/>
      <c r="F51" s="1"/>
      <c r="G51" s="1"/>
      <c r="H51" s="1"/>
    </row>
    <row r="52" spans="1:8" ht="15">
      <c r="A52" s="1"/>
      <c r="B52" s="1"/>
      <c r="C52" s="1"/>
      <c r="D52" s="1"/>
      <c r="E52" s="1"/>
      <c r="F52" s="1"/>
      <c r="G52" s="1"/>
      <c r="H52" s="1"/>
    </row>
    <row r="53" spans="1:8" ht="15">
      <c r="A53" s="1"/>
      <c r="B53" s="1"/>
      <c r="C53" s="1"/>
      <c r="D53" s="1"/>
      <c r="E53" s="1"/>
      <c r="F53" s="1"/>
      <c r="G53" s="1"/>
      <c r="H53" s="1"/>
    </row>
  </sheetData>
  <mergeCells count="41">
    <mergeCell ref="A6:E6"/>
    <mergeCell ref="A3:H3"/>
    <mergeCell ref="A2:H2"/>
    <mergeCell ref="B42:E42"/>
    <mergeCell ref="B43:E43"/>
    <mergeCell ref="B41:E41"/>
    <mergeCell ref="B39:E39"/>
    <mergeCell ref="A5:E5"/>
    <mergeCell ref="B7:E7"/>
    <mergeCell ref="B8:E8"/>
    <mergeCell ref="B9:E9"/>
    <mergeCell ref="B10:E10"/>
    <mergeCell ref="B11:E11"/>
    <mergeCell ref="B15:E15"/>
    <mergeCell ref="B16:E16"/>
    <mergeCell ref="B17:E17"/>
    <mergeCell ref="B12:E12"/>
    <mergeCell ref="B13:E13"/>
    <mergeCell ref="B14:E14"/>
    <mergeCell ref="B18:E18"/>
    <mergeCell ref="B24:E24"/>
    <mergeCell ref="B25:E25"/>
    <mergeCell ref="B19:E19"/>
    <mergeCell ref="B21:E21"/>
    <mergeCell ref="B20:E20"/>
    <mergeCell ref="B22:E22"/>
    <mergeCell ref="B23:E23"/>
    <mergeCell ref="B28:E28"/>
    <mergeCell ref="B29:E29"/>
    <mergeCell ref="B30:E30"/>
    <mergeCell ref="B32:E32"/>
    <mergeCell ref="B26:E26"/>
    <mergeCell ref="B27:E27"/>
    <mergeCell ref="B31:E31"/>
    <mergeCell ref="B36:E36"/>
    <mergeCell ref="B37:E37"/>
    <mergeCell ref="B38:E38"/>
    <mergeCell ref="B40:E40"/>
    <mergeCell ref="B33:E33"/>
    <mergeCell ref="B34:E34"/>
    <mergeCell ref="B35:E3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workbookViewId="0">
      <selection activeCell="I5" sqref="I5"/>
    </sheetView>
  </sheetViews>
  <sheetFormatPr defaultRowHeight="13.8"/>
  <cols>
    <col min="1" max="1" width="11.5" customWidth="1"/>
    <col min="5" max="5" width="17" customWidth="1"/>
    <col min="6" max="6" width="15" customWidth="1"/>
    <col min="7" max="7" width="14.59765625" customWidth="1"/>
    <col min="8" max="8" width="12" customWidth="1"/>
  </cols>
  <sheetData>
    <row r="2" spans="1:9" ht="17.399999999999999">
      <c r="A2" s="220" t="s">
        <v>0</v>
      </c>
      <c r="B2" s="220"/>
      <c r="C2" s="220"/>
      <c r="D2" s="220"/>
      <c r="E2" s="220"/>
      <c r="F2" s="220"/>
      <c r="G2" s="220"/>
      <c r="H2" s="220"/>
    </row>
    <row r="3" spans="1:9" ht="15" customHeight="1">
      <c r="A3" s="219" t="s">
        <v>98</v>
      </c>
      <c r="B3" s="219"/>
      <c r="C3" s="219"/>
      <c r="D3" s="219"/>
      <c r="E3" s="219"/>
      <c r="F3" s="219"/>
      <c r="G3" s="219"/>
      <c r="H3" s="219"/>
    </row>
    <row r="4" spans="1:9" ht="14.4" thickBot="1">
      <c r="A4" s="14"/>
      <c r="B4" s="14"/>
      <c r="C4" s="14"/>
      <c r="D4" s="14"/>
      <c r="E4" s="14"/>
      <c r="F4" s="14"/>
      <c r="G4" s="14"/>
      <c r="H4" s="14"/>
    </row>
    <row r="5" spans="1:9" ht="39.6">
      <c r="A5" s="223" t="s">
        <v>2</v>
      </c>
      <c r="B5" s="224"/>
      <c r="C5" s="224"/>
      <c r="D5" s="224"/>
      <c r="E5" s="224"/>
      <c r="F5" s="27" t="s">
        <v>163</v>
      </c>
      <c r="G5" s="27" t="s">
        <v>166</v>
      </c>
      <c r="H5" s="28" t="s">
        <v>3</v>
      </c>
      <c r="I5" s="156"/>
    </row>
    <row r="6" spans="1:9" ht="11.25" customHeight="1">
      <c r="A6" s="227" t="s">
        <v>22</v>
      </c>
      <c r="B6" s="228"/>
      <c r="C6" s="228"/>
      <c r="D6" s="228"/>
      <c r="E6" s="228"/>
      <c r="F6" s="29" t="s">
        <v>23</v>
      </c>
      <c r="G6" s="29" t="s">
        <v>24</v>
      </c>
      <c r="H6" s="30" t="s">
        <v>34</v>
      </c>
    </row>
    <row r="7" spans="1:9">
      <c r="A7" s="31"/>
      <c r="B7" s="225" t="s">
        <v>25</v>
      </c>
      <c r="C7" s="226"/>
      <c r="D7" s="226"/>
      <c r="E7" s="226"/>
      <c r="F7" s="32">
        <f>F8+F11+F13+F18+F24</f>
        <v>2024323.4</v>
      </c>
      <c r="G7" s="32">
        <f>G8+G11+G13+G18+G24</f>
        <v>1752830.8099999998</v>
      </c>
      <c r="H7" s="33">
        <f>G7/F7*100</f>
        <v>86.588477414231335</v>
      </c>
    </row>
    <row r="8" spans="1:9">
      <c r="A8" s="76" t="s">
        <v>149</v>
      </c>
      <c r="B8" s="216" t="s">
        <v>100</v>
      </c>
      <c r="C8" s="216"/>
      <c r="D8" s="216"/>
      <c r="E8" s="216"/>
      <c r="F8" s="77">
        <v>40414.19</v>
      </c>
      <c r="G8" s="77">
        <v>29349.33</v>
      </c>
      <c r="H8" s="23">
        <f t="shared" ref="H8:H22" si="0">G8/F8*100</f>
        <v>72.621349085556332</v>
      </c>
    </row>
    <row r="9" spans="1:9">
      <c r="A9" s="76" t="s">
        <v>101</v>
      </c>
      <c r="B9" s="216" t="s">
        <v>100</v>
      </c>
      <c r="C9" s="216"/>
      <c r="D9" s="216"/>
      <c r="E9" s="216"/>
      <c r="F9" s="77">
        <v>40414.19</v>
      </c>
      <c r="G9" s="77">
        <v>29349.33</v>
      </c>
      <c r="H9" s="23">
        <f t="shared" si="0"/>
        <v>72.621349085556332</v>
      </c>
    </row>
    <row r="10" spans="1:9">
      <c r="A10" s="21" t="s">
        <v>151</v>
      </c>
      <c r="B10" s="211" t="s">
        <v>100</v>
      </c>
      <c r="C10" s="211"/>
      <c r="D10" s="211"/>
      <c r="E10" s="211"/>
      <c r="F10" s="77">
        <v>40414.19</v>
      </c>
      <c r="G10" s="77">
        <v>29349.33</v>
      </c>
      <c r="H10" s="23">
        <f t="shared" si="0"/>
        <v>72.621349085556332</v>
      </c>
    </row>
    <row r="11" spans="1:9">
      <c r="A11" s="83" t="s">
        <v>76</v>
      </c>
      <c r="B11" s="221" t="s">
        <v>77</v>
      </c>
      <c r="C11" s="222"/>
      <c r="D11" s="222"/>
      <c r="E11" s="222"/>
      <c r="F11" s="84">
        <v>273.66000000000003</v>
      </c>
      <c r="G11" s="84">
        <v>0.09</v>
      </c>
      <c r="H11" s="23">
        <f t="shared" si="0"/>
        <v>3.2887524665643493E-2</v>
      </c>
    </row>
    <row r="12" spans="1:9">
      <c r="A12" s="76" t="s">
        <v>78</v>
      </c>
      <c r="B12" s="212" t="s">
        <v>79</v>
      </c>
      <c r="C12" s="213"/>
      <c r="D12" s="213"/>
      <c r="E12" s="213"/>
      <c r="F12" s="84">
        <v>273.66000000000003</v>
      </c>
      <c r="G12" s="84">
        <v>0.09</v>
      </c>
      <c r="H12" s="23">
        <f t="shared" si="0"/>
        <v>3.2887524665643493E-2</v>
      </c>
    </row>
    <row r="13" spans="1:9">
      <c r="A13" s="76" t="s">
        <v>82</v>
      </c>
      <c r="B13" s="212" t="s">
        <v>83</v>
      </c>
      <c r="C13" s="213"/>
      <c r="D13" s="213"/>
      <c r="E13" s="213"/>
      <c r="F13" s="77">
        <v>385732.29</v>
      </c>
      <c r="G13" s="77">
        <v>378889.25</v>
      </c>
      <c r="H13" s="23">
        <f t="shared" si="0"/>
        <v>98.22596132670148</v>
      </c>
    </row>
    <row r="14" spans="1:9">
      <c r="A14" s="76" t="s">
        <v>103</v>
      </c>
      <c r="B14" s="212" t="s">
        <v>106</v>
      </c>
      <c r="C14" s="213"/>
      <c r="D14" s="213"/>
      <c r="E14" s="213"/>
      <c r="F14" s="77">
        <v>385732.29</v>
      </c>
      <c r="G14" s="77">
        <v>378889.25</v>
      </c>
      <c r="H14" s="23">
        <f t="shared" si="0"/>
        <v>98.22596132670148</v>
      </c>
    </row>
    <row r="15" spans="1:9">
      <c r="A15" s="21" t="s">
        <v>150</v>
      </c>
      <c r="B15" s="214" t="s">
        <v>106</v>
      </c>
      <c r="C15" s="215"/>
      <c r="D15" s="215"/>
      <c r="E15" s="215"/>
      <c r="F15" s="77">
        <v>385732.29</v>
      </c>
      <c r="G15" s="77">
        <v>378889.25</v>
      </c>
      <c r="H15" s="23">
        <f t="shared" si="0"/>
        <v>98.22596132670148</v>
      </c>
    </row>
    <row r="16" spans="1:9" ht="23.25" customHeight="1">
      <c r="A16" s="83" t="s">
        <v>84</v>
      </c>
      <c r="B16" s="221" t="s">
        <v>85</v>
      </c>
      <c r="C16" s="222"/>
      <c r="D16" s="222"/>
      <c r="E16" s="222"/>
      <c r="F16" s="84">
        <v>7924.89</v>
      </c>
      <c r="G16" s="84">
        <v>4664.1499999999996</v>
      </c>
      <c r="H16" s="23">
        <f t="shared" si="0"/>
        <v>58.854444667370778</v>
      </c>
    </row>
    <row r="17" spans="1:8">
      <c r="A17" s="21" t="s">
        <v>86</v>
      </c>
      <c r="B17" s="214" t="s">
        <v>87</v>
      </c>
      <c r="C17" s="215"/>
      <c r="D17" s="215"/>
      <c r="E17" s="215"/>
      <c r="F17" s="84">
        <v>7924.89</v>
      </c>
      <c r="G17" s="154">
        <v>4664.1499999999996</v>
      </c>
      <c r="H17" s="23">
        <f t="shared" si="0"/>
        <v>58.854444667370778</v>
      </c>
    </row>
    <row r="18" spans="1:8">
      <c r="A18" s="76" t="s">
        <v>88</v>
      </c>
      <c r="B18" s="212" t="s">
        <v>89</v>
      </c>
      <c r="C18" s="213"/>
      <c r="D18" s="213"/>
      <c r="E18" s="213"/>
      <c r="F18" s="77">
        <f>F19+F21</f>
        <v>1597903.26</v>
      </c>
      <c r="G18" s="77">
        <f>G19+G21</f>
        <v>1344592.14</v>
      </c>
      <c r="H18" s="23">
        <f t="shared" si="0"/>
        <v>84.147280605710748</v>
      </c>
    </row>
    <row r="19" spans="1:8">
      <c r="A19" s="76" t="s">
        <v>107</v>
      </c>
      <c r="B19" s="212" t="s">
        <v>108</v>
      </c>
      <c r="C19" s="213"/>
      <c r="D19" s="213"/>
      <c r="E19" s="213"/>
      <c r="F19" s="77">
        <v>21235.21</v>
      </c>
      <c r="G19" s="77">
        <v>21235.21</v>
      </c>
      <c r="H19" s="23">
        <f t="shared" si="0"/>
        <v>100</v>
      </c>
    </row>
    <row r="20" spans="1:8">
      <c r="A20" s="21" t="s">
        <v>152</v>
      </c>
      <c r="B20" s="214" t="s">
        <v>108</v>
      </c>
      <c r="C20" s="215"/>
      <c r="D20" s="215"/>
      <c r="E20" s="215"/>
      <c r="F20" s="77">
        <v>21235.21</v>
      </c>
      <c r="G20" s="77">
        <v>21235.21</v>
      </c>
      <c r="H20" s="23">
        <f t="shared" si="0"/>
        <v>100</v>
      </c>
    </row>
    <row r="21" spans="1:8">
      <c r="A21" s="83" t="s">
        <v>90</v>
      </c>
      <c r="B21" s="221" t="s">
        <v>91</v>
      </c>
      <c r="C21" s="222"/>
      <c r="D21" s="222"/>
      <c r="E21" s="222"/>
      <c r="F21" s="84">
        <v>1576668.05</v>
      </c>
      <c r="G21" s="84">
        <v>1323356.93</v>
      </c>
      <c r="H21" s="23">
        <f t="shared" si="0"/>
        <v>83.933769698700999</v>
      </c>
    </row>
    <row r="22" spans="1:8">
      <c r="A22" s="21" t="s">
        <v>92</v>
      </c>
      <c r="B22" s="214" t="s">
        <v>93</v>
      </c>
      <c r="C22" s="215"/>
      <c r="D22" s="215"/>
      <c r="E22" s="215"/>
      <c r="F22" s="154">
        <v>1576668.05</v>
      </c>
      <c r="G22" s="154">
        <v>1323356.93</v>
      </c>
      <c r="H22" s="23">
        <f t="shared" si="0"/>
        <v>83.933769698700999</v>
      </c>
    </row>
    <row r="23" spans="1:8">
      <c r="A23" s="135"/>
      <c r="B23" s="217"/>
      <c r="C23" s="218"/>
      <c r="D23" s="218"/>
      <c r="E23" s="218"/>
      <c r="F23" s="22"/>
      <c r="G23" s="22"/>
      <c r="H23" s="23"/>
    </row>
    <row r="24" spans="1:8" ht="21.75" customHeight="1">
      <c r="A24" s="83"/>
      <c r="B24" s="221"/>
      <c r="C24" s="222"/>
      <c r="D24" s="222"/>
      <c r="E24" s="222"/>
      <c r="F24" s="84"/>
      <c r="G24" s="77"/>
      <c r="H24" s="23"/>
    </row>
    <row r="25" spans="1:8" ht="24.75" customHeight="1">
      <c r="A25" s="76"/>
      <c r="B25" s="212"/>
      <c r="C25" s="213"/>
      <c r="D25" s="213"/>
      <c r="E25" s="213"/>
      <c r="F25" s="77"/>
      <c r="G25" s="77"/>
      <c r="H25" s="23"/>
    </row>
    <row r="26" spans="1:8">
      <c r="A26" s="21"/>
      <c r="B26" s="214"/>
      <c r="C26" s="215"/>
      <c r="D26" s="215"/>
      <c r="E26" s="215"/>
      <c r="F26" s="22"/>
      <c r="G26" s="22"/>
      <c r="H26" s="23"/>
    </row>
    <row r="27" spans="1:8" ht="26.25" customHeight="1" thickBot="1">
      <c r="A27" s="136"/>
      <c r="B27" s="209"/>
      <c r="C27" s="210"/>
      <c r="D27" s="210"/>
      <c r="E27" s="210"/>
      <c r="F27" s="25"/>
      <c r="G27" s="78"/>
      <c r="H27" s="23"/>
    </row>
  </sheetData>
  <mergeCells count="25">
    <mergeCell ref="A3:H3"/>
    <mergeCell ref="A2:H2"/>
    <mergeCell ref="B26:E26"/>
    <mergeCell ref="B24:E24"/>
    <mergeCell ref="A5:E5"/>
    <mergeCell ref="B7:E7"/>
    <mergeCell ref="B11:E11"/>
    <mergeCell ref="B12:E12"/>
    <mergeCell ref="B13:E13"/>
    <mergeCell ref="B16:E16"/>
    <mergeCell ref="B17:E17"/>
    <mergeCell ref="B18:E18"/>
    <mergeCell ref="B21:E21"/>
    <mergeCell ref="B22:E22"/>
    <mergeCell ref="B25:E25"/>
    <mergeCell ref="A6:E6"/>
    <mergeCell ref="B27:E27"/>
    <mergeCell ref="B10:E10"/>
    <mergeCell ref="B19:E19"/>
    <mergeCell ref="B20:E20"/>
    <mergeCell ref="B8:E8"/>
    <mergeCell ref="B9:E9"/>
    <mergeCell ref="B14:E14"/>
    <mergeCell ref="B15:E15"/>
    <mergeCell ref="B23:E2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>
      <selection activeCell="I5" sqref="I5"/>
    </sheetView>
  </sheetViews>
  <sheetFormatPr defaultRowHeight="13.8"/>
  <cols>
    <col min="6" max="6" width="11.296875" customWidth="1"/>
    <col min="7" max="7" width="16" customWidth="1"/>
    <col min="8" max="8" width="12" customWidth="1"/>
  </cols>
  <sheetData>
    <row r="2" spans="1:8" ht="17.399999999999999">
      <c r="A2" s="220" t="s">
        <v>0</v>
      </c>
      <c r="B2" s="220"/>
      <c r="C2" s="220"/>
      <c r="D2" s="220"/>
      <c r="E2" s="220"/>
      <c r="F2" s="220"/>
      <c r="G2" s="220"/>
      <c r="H2" s="220"/>
    </row>
    <row r="3" spans="1:8" ht="15" customHeight="1">
      <c r="A3" s="236" t="s">
        <v>110</v>
      </c>
      <c r="B3" s="236"/>
      <c r="C3" s="236"/>
      <c r="D3" s="236"/>
      <c r="E3" s="236"/>
      <c r="F3" s="236"/>
      <c r="G3" s="236"/>
      <c r="H3" s="236"/>
    </row>
    <row r="4" spans="1:8" ht="14.4" thickBot="1">
      <c r="A4" s="34"/>
      <c r="B4" s="34"/>
      <c r="C4" s="34"/>
      <c r="D4" s="34"/>
      <c r="E4" s="34"/>
      <c r="F4" s="34"/>
      <c r="G4" s="34"/>
      <c r="H4" s="34"/>
    </row>
    <row r="5" spans="1:8" ht="22.8">
      <c r="A5" s="237" t="s">
        <v>2</v>
      </c>
      <c r="B5" s="224"/>
      <c r="C5" s="224"/>
      <c r="D5" s="224"/>
      <c r="E5" s="224"/>
      <c r="F5" s="35" t="s">
        <v>163</v>
      </c>
      <c r="G5" s="36" t="s">
        <v>167</v>
      </c>
      <c r="H5" s="37" t="s">
        <v>3</v>
      </c>
    </row>
    <row r="6" spans="1:8">
      <c r="A6" s="233" t="s">
        <v>22</v>
      </c>
      <c r="B6" s="234"/>
      <c r="C6" s="234"/>
      <c r="D6" s="234"/>
      <c r="E6" s="235"/>
      <c r="F6" s="38" t="s">
        <v>23</v>
      </c>
      <c r="G6" s="38" t="s">
        <v>24</v>
      </c>
      <c r="H6" s="42" t="s">
        <v>34</v>
      </c>
    </row>
    <row r="7" spans="1:8">
      <c r="A7" s="39"/>
      <c r="B7" s="238" t="s">
        <v>37</v>
      </c>
      <c r="C7" s="239"/>
      <c r="D7" s="239"/>
      <c r="E7" s="239"/>
      <c r="F7" s="40">
        <v>2017923.97</v>
      </c>
      <c r="G7" s="40">
        <f>G8+G11+G14+G17+G19</f>
        <v>1882398.3699999999</v>
      </c>
      <c r="H7" s="41">
        <f>G7/F7*100</f>
        <v>93.283909502299039</v>
      </c>
    </row>
    <row r="8" spans="1:8">
      <c r="A8" s="79" t="s">
        <v>99</v>
      </c>
      <c r="B8" s="229" t="s">
        <v>100</v>
      </c>
      <c r="C8" s="213"/>
      <c r="D8" s="213"/>
      <c r="E8" s="213"/>
      <c r="F8" s="80">
        <v>40414.19</v>
      </c>
      <c r="G8" s="80">
        <v>38445.99</v>
      </c>
      <c r="H8" s="81">
        <f t="shared" ref="H8:H16" si="0">G8/F8*100</f>
        <v>95.129928374167577</v>
      </c>
    </row>
    <row r="9" spans="1:8">
      <c r="A9" s="79" t="s">
        <v>101</v>
      </c>
      <c r="B9" s="229" t="s">
        <v>100</v>
      </c>
      <c r="C9" s="213"/>
      <c r="D9" s="213"/>
      <c r="E9" s="213"/>
      <c r="F9" s="80">
        <v>40414.19</v>
      </c>
      <c r="G9" s="80">
        <v>38445.99</v>
      </c>
      <c r="H9" s="81">
        <f t="shared" si="0"/>
        <v>95.129928374167577</v>
      </c>
    </row>
    <row r="10" spans="1:8">
      <c r="A10" s="15" t="s">
        <v>102</v>
      </c>
      <c r="B10" s="230" t="s">
        <v>100</v>
      </c>
      <c r="C10" s="215"/>
      <c r="D10" s="215"/>
      <c r="E10" s="215"/>
      <c r="F10" s="80">
        <v>40414.19</v>
      </c>
      <c r="G10" s="80">
        <v>38445.99</v>
      </c>
      <c r="H10" s="17">
        <f t="shared" si="0"/>
        <v>95.129928374167577</v>
      </c>
    </row>
    <row r="11" spans="1:8">
      <c r="A11" s="79" t="s">
        <v>76</v>
      </c>
      <c r="B11" s="229" t="s">
        <v>77</v>
      </c>
      <c r="C11" s="213"/>
      <c r="D11" s="213"/>
      <c r="E11" s="213"/>
      <c r="F11" s="80">
        <v>273.66000000000003</v>
      </c>
      <c r="G11" s="80">
        <v>0.09</v>
      </c>
      <c r="H11" s="81">
        <f t="shared" si="0"/>
        <v>3.2887524665643493E-2</v>
      </c>
    </row>
    <row r="12" spans="1:8">
      <c r="A12" s="79" t="s">
        <v>78</v>
      </c>
      <c r="B12" s="229" t="s">
        <v>79</v>
      </c>
      <c r="C12" s="213"/>
      <c r="D12" s="213"/>
      <c r="E12" s="213"/>
      <c r="F12" s="80">
        <v>273.66000000000003</v>
      </c>
      <c r="G12" s="80">
        <v>0.09</v>
      </c>
      <c r="H12" s="81">
        <f t="shared" si="0"/>
        <v>3.2887524665643493E-2</v>
      </c>
    </row>
    <row r="13" spans="1:8">
      <c r="A13" s="15" t="s">
        <v>80</v>
      </c>
      <c r="B13" s="230" t="s">
        <v>81</v>
      </c>
      <c r="C13" s="215"/>
      <c r="D13" s="215"/>
      <c r="E13" s="215"/>
      <c r="F13" s="80">
        <v>273.66000000000003</v>
      </c>
      <c r="G13" s="80">
        <v>0.09</v>
      </c>
      <c r="H13" s="17">
        <f t="shared" si="0"/>
        <v>3.2887524665643493E-2</v>
      </c>
    </row>
    <row r="14" spans="1:8">
      <c r="A14" s="79" t="s">
        <v>82</v>
      </c>
      <c r="B14" s="229" t="s">
        <v>83</v>
      </c>
      <c r="C14" s="213"/>
      <c r="D14" s="213"/>
      <c r="E14" s="213"/>
      <c r="F14" s="80">
        <v>385732.29</v>
      </c>
      <c r="G14" s="80">
        <v>378889.35</v>
      </c>
      <c r="H14" s="81">
        <f t="shared" si="0"/>
        <v>98.225987251417308</v>
      </c>
    </row>
    <row r="15" spans="1:8">
      <c r="A15" s="79" t="s">
        <v>103</v>
      </c>
      <c r="B15" s="229" t="s">
        <v>104</v>
      </c>
      <c r="C15" s="213"/>
      <c r="D15" s="213"/>
      <c r="E15" s="213"/>
      <c r="F15" s="80">
        <v>385732.29</v>
      </c>
      <c r="G15" s="80">
        <v>378889.35</v>
      </c>
      <c r="H15" s="81">
        <f t="shared" si="0"/>
        <v>98.225987251417308</v>
      </c>
    </row>
    <row r="16" spans="1:8">
      <c r="A16" s="15" t="s">
        <v>105</v>
      </c>
      <c r="B16" s="230" t="s">
        <v>106</v>
      </c>
      <c r="C16" s="215"/>
      <c r="D16" s="215"/>
      <c r="E16" s="215"/>
      <c r="F16" s="80">
        <v>385732.29</v>
      </c>
      <c r="G16" s="80">
        <v>378889.35</v>
      </c>
      <c r="H16" s="17">
        <f t="shared" si="0"/>
        <v>98.225987251417308</v>
      </c>
    </row>
    <row r="17" spans="1:8">
      <c r="A17" s="79" t="s">
        <v>84</v>
      </c>
      <c r="B17" s="229" t="s">
        <v>85</v>
      </c>
      <c r="C17" s="213"/>
      <c r="D17" s="213"/>
      <c r="E17" s="213"/>
      <c r="F17" s="80">
        <v>7600</v>
      </c>
      <c r="G17" s="80">
        <v>4339.26</v>
      </c>
      <c r="H17" s="81">
        <f t="shared" ref="H17:H23" si="1">G17/F17*100</f>
        <v>57.095526315789478</v>
      </c>
    </row>
    <row r="18" spans="1:8">
      <c r="A18" s="15" t="s">
        <v>86</v>
      </c>
      <c r="B18" s="230" t="s">
        <v>87</v>
      </c>
      <c r="C18" s="215"/>
      <c r="D18" s="215"/>
      <c r="E18" s="215"/>
      <c r="F18" s="80">
        <v>7600</v>
      </c>
      <c r="G18" s="80">
        <v>4339.26</v>
      </c>
      <c r="H18" s="17">
        <f t="shared" si="1"/>
        <v>57.095526315789478</v>
      </c>
    </row>
    <row r="19" spans="1:8">
      <c r="A19" s="79" t="s">
        <v>88</v>
      </c>
      <c r="B19" s="229" t="s">
        <v>89</v>
      </c>
      <c r="C19" s="213"/>
      <c r="D19" s="213"/>
      <c r="E19" s="213"/>
      <c r="F19" s="80">
        <v>1142091.58</v>
      </c>
      <c r="G19" s="80">
        <f>G20+G22</f>
        <v>1460723.68</v>
      </c>
      <c r="H19" s="81">
        <f t="shared" si="1"/>
        <v>127.89899738162853</v>
      </c>
    </row>
    <row r="20" spans="1:8">
      <c r="A20" s="79" t="s">
        <v>107</v>
      </c>
      <c r="B20" s="229" t="s">
        <v>108</v>
      </c>
      <c r="C20" s="213"/>
      <c r="D20" s="213"/>
      <c r="E20" s="213"/>
      <c r="F20" s="80">
        <v>21235.21</v>
      </c>
      <c r="G20" s="80">
        <v>21235.21</v>
      </c>
      <c r="H20" s="81">
        <f t="shared" si="1"/>
        <v>100</v>
      </c>
    </row>
    <row r="21" spans="1:8">
      <c r="A21" s="15" t="s">
        <v>109</v>
      </c>
      <c r="B21" s="230" t="s">
        <v>108</v>
      </c>
      <c r="C21" s="215"/>
      <c r="D21" s="215"/>
      <c r="E21" s="215"/>
      <c r="F21" s="80">
        <v>21235.21</v>
      </c>
      <c r="G21" s="80">
        <v>21235.21</v>
      </c>
      <c r="H21" s="17">
        <f t="shared" si="1"/>
        <v>100</v>
      </c>
    </row>
    <row r="22" spans="1:8">
      <c r="A22" s="79" t="s">
        <v>90</v>
      </c>
      <c r="B22" s="229" t="s">
        <v>91</v>
      </c>
      <c r="C22" s="213"/>
      <c r="D22" s="213"/>
      <c r="E22" s="213"/>
      <c r="F22" s="80">
        <v>1574607.26</v>
      </c>
      <c r="G22" s="80">
        <v>1439488.47</v>
      </c>
      <c r="H22" s="81">
        <f t="shared" si="1"/>
        <v>91.418889431514501</v>
      </c>
    </row>
    <row r="23" spans="1:8">
      <c r="A23" s="15" t="s">
        <v>92</v>
      </c>
      <c r="B23" s="230" t="s">
        <v>93</v>
      </c>
      <c r="C23" s="215"/>
      <c r="D23" s="215"/>
      <c r="E23" s="215"/>
      <c r="F23" s="80">
        <v>1574607.26</v>
      </c>
      <c r="G23" s="80">
        <v>1439488.47</v>
      </c>
      <c r="H23" s="17">
        <f t="shared" si="1"/>
        <v>91.418889431514501</v>
      </c>
    </row>
    <row r="24" spans="1:8" ht="21" customHeight="1">
      <c r="A24" s="79"/>
      <c r="B24" s="229"/>
      <c r="C24" s="213"/>
      <c r="D24" s="213"/>
      <c r="E24" s="213"/>
      <c r="F24" s="80"/>
      <c r="G24" s="80"/>
      <c r="H24" s="81"/>
    </row>
    <row r="25" spans="1:8" ht="20.25" customHeight="1">
      <c r="A25" s="79"/>
      <c r="B25" s="229"/>
      <c r="C25" s="213"/>
      <c r="D25" s="213"/>
      <c r="E25" s="213"/>
      <c r="F25" s="80"/>
      <c r="G25" s="80"/>
      <c r="H25" s="81"/>
    </row>
    <row r="26" spans="1:8" ht="18.75" customHeight="1">
      <c r="A26" s="15"/>
      <c r="B26" s="230"/>
      <c r="C26" s="215"/>
      <c r="D26" s="215"/>
      <c r="E26" s="215"/>
      <c r="F26" s="16"/>
      <c r="G26" s="16"/>
      <c r="H26" s="17"/>
    </row>
    <row r="27" spans="1:8" ht="20.25" customHeight="1" thickBot="1">
      <c r="A27" s="18"/>
      <c r="B27" s="231"/>
      <c r="C27" s="232"/>
      <c r="D27" s="232"/>
      <c r="E27" s="232"/>
      <c r="F27" s="19"/>
      <c r="G27" s="19"/>
      <c r="H27" s="20"/>
    </row>
  </sheetData>
  <mergeCells count="25">
    <mergeCell ref="A6:E6"/>
    <mergeCell ref="A3:H3"/>
    <mergeCell ref="A2:H2"/>
    <mergeCell ref="A5:E5"/>
    <mergeCell ref="B7:E7"/>
    <mergeCell ref="B8:E8"/>
    <mergeCell ref="B9:E9"/>
    <mergeCell ref="B10:E10"/>
    <mergeCell ref="B11:E11"/>
    <mergeCell ref="B12:E12"/>
    <mergeCell ref="B17:E17"/>
    <mergeCell ref="B18:E18"/>
    <mergeCell ref="B19:E19"/>
    <mergeCell ref="B20:E20"/>
    <mergeCell ref="B13:E13"/>
    <mergeCell ref="B14:E14"/>
    <mergeCell ref="B15:E15"/>
    <mergeCell ref="B16:E16"/>
    <mergeCell ref="B25:E25"/>
    <mergeCell ref="B26:E26"/>
    <mergeCell ref="B27:E27"/>
    <mergeCell ref="B21:E21"/>
    <mergeCell ref="B22:E22"/>
    <mergeCell ref="B23:E23"/>
    <mergeCell ref="B24:E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"/>
  <sheetViews>
    <sheetView workbookViewId="0">
      <selection activeCell="F7" sqref="F7"/>
    </sheetView>
  </sheetViews>
  <sheetFormatPr defaultRowHeight="13.8"/>
  <cols>
    <col min="1" max="1" width="16.59765625" customWidth="1"/>
    <col min="6" max="6" width="11.59765625" customWidth="1"/>
    <col min="7" max="7" width="17" customWidth="1"/>
    <col min="8" max="8" width="13.19921875" customWidth="1"/>
  </cols>
  <sheetData>
    <row r="2" spans="1:9" ht="17.399999999999999">
      <c r="A2" s="220" t="s">
        <v>0</v>
      </c>
      <c r="B2" s="220"/>
      <c r="C2" s="220"/>
      <c r="D2" s="220"/>
      <c r="E2" s="220"/>
      <c r="F2" s="220"/>
      <c r="G2" s="220"/>
      <c r="H2" s="220"/>
    </row>
    <row r="3" spans="1:9" ht="15" customHeight="1">
      <c r="A3" s="236" t="s">
        <v>117</v>
      </c>
      <c r="B3" s="236"/>
      <c r="C3" s="236"/>
      <c r="D3" s="236"/>
      <c r="E3" s="236"/>
      <c r="F3" s="236"/>
      <c r="G3" s="236"/>
      <c r="H3" s="236"/>
    </row>
    <row r="4" spans="1:9" ht="14.4" thickBot="1">
      <c r="A4" s="34"/>
      <c r="B4" s="34"/>
      <c r="C4" s="34"/>
      <c r="D4" s="34"/>
      <c r="E4" s="34"/>
      <c r="F4" s="34"/>
      <c r="G4" s="34"/>
      <c r="H4" s="34"/>
    </row>
    <row r="5" spans="1:9" ht="26.4">
      <c r="A5" s="223" t="s">
        <v>2</v>
      </c>
      <c r="B5" s="224"/>
      <c r="C5" s="224"/>
      <c r="D5" s="224"/>
      <c r="E5" s="224"/>
      <c r="F5" s="27" t="s">
        <v>163</v>
      </c>
      <c r="G5" s="27" t="s">
        <v>168</v>
      </c>
      <c r="H5" s="28" t="s">
        <v>3</v>
      </c>
      <c r="I5" s="156"/>
    </row>
    <row r="6" spans="1:9">
      <c r="A6" s="241" t="s">
        <v>22</v>
      </c>
      <c r="B6" s="242"/>
      <c r="C6" s="242"/>
      <c r="D6" s="242"/>
      <c r="E6" s="243"/>
      <c r="F6" s="29" t="s">
        <v>23</v>
      </c>
      <c r="G6" s="29" t="s">
        <v>24</v>
      </c>
      <c r="H6" s="30" t="s">
        <v>34</v>
      </c>
    </row>
    <row r="7" spans="1:9">
      <c r="A7" s="31"/>
      <c r="B7" s="225" t="s">
        <v>37</v>
      </c>
      <c r="C7" s="226"/>
      <c r="D7" s="226"/>
      <c r="E7" s="226"/>
      <c r="F7" s="32">
        <v>1490563.25</v>
      </c>
      <c r="G7" s="32">
        <v>1882398.37</v>
      </c>
      <c r="H7" s="33">
        <f>G7/F7*100</f>
        <v>126.28772177228977</v>
      </c>
    </row>
    <row r="8" spans="1:9">
      <c r="A8" s="21" t="s">
        <v>111</v>
      </c>
      <c r="B8" s="214" t="s">
        <v>112</v>
      </c>
      <c r="C8" s="215"/>
      <c r="D8" s="215"/>
      <c r="E8" s="215"/>
      <c r="F8" s="32">
        <v>1490563.25</v>
      </c>
      <c r="G8" s="32">
        <v>1882398.37</v>
      </c>
      <c r="H8" s="23">
        <f>G9/F8*100</f>
        <v>103.69621684957011</v>
      </c>
    </row>
    <row r="9" spans="1:9">
      <c r="A9" s="21" t="s">
        <v>113</v>
      </c>
      <c r="B9" s="214" t="s">
        <v>114</v>
      </c>
      <c r="C9" s="215"/>
      <c r="D9" s="215"/>
      <c r="E9" s="215"/>
      <c r="F9" s="22">
        <v>1153822.6000000001</v>
      </c>
      <c r="G9" s="32">
        <v>1545657.7</v>
      </c>
      <c r="H9" s="23">
        <v>94.05</v>
      </c>
    </row>
    <row r="10" spans="1:9" ht="14.4" thickBot="1">
      <c r="A10" s="24" t="s">
        <v>115</v>
      </c>
      <c r="B10" s="240" t="s">
        <v>116</v>
      </c>
      <c r="C10" s="232"/>
      <c r="D10" s="232"/>
      <c r="E10" s="232"/>
      <c r="F10" s="25">
        <v>336740.67</v>
      </c>
      <c r="G10" s="25">
        <v>336740.67</v>
      </c>
      <c r="H10" s="26">
        <f t="shared" ref="H10" si="0">G10/F10*100</f>
        <v>100</v>
      </c>
    </row>
  </sheetData>
  <mergeCells count="8">
    <mergeCell ref="B10:E10"/>
    <mergeCell ref="A6:E6"/>
    <mergeCell ref="A3:H3"/>
    <mergeCell ref="A2:H2"/>
    <mergeCell ref="A5:E5"/>
    <mergeCell ref="B7:E7"/>
    <mergeCell ref="B8:E8"/>
    <mergeCell ref="B9:E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2"/>
  <sheetViews>
    <sheetView topLeftCell="A4" workbookViewId="0">
      <selection activeCell="G15" sqref="G15"/>
    </sheetView>
  </sheetViews>
  <sheetFormatPr defaultRowHeight="13.8"/>
  <cols>
    <col min="1" max="1" width="23.5" customWidth="1"/>
    <col min="5" max="5" width="20.59765625" customWidth="1"/>
    <col min="6" max="6" width="15.796875" customWidth="1"/>
    <col min="7" max="7" width="18.59765625" customWidth="1"/>
    <col min="8" max="8" width="16.796875" customWidth="1"/>
  </cols>
  <sheetData>
    <row r="2" spans="1:8" ht="17.399999999999999">
      <c r="A2" s="220" t="s">
        <v>148</v>
      </c>
      <c r="B2" s="220"/>
      <c r="C2" s="220"/>
      <c r="D2" s="220"/>
      <c r="E2" s="220"/>
      <c r="F2" s="220"/>
      <c r="G2" s="220"/>
      <c r="H2" s="220"/>
    </row>
    <row r="3" spans="1:8" ht="59.25" customHeight="1">
      <c r="A3" s="257" t="s">
        <v>169</v>
      </c>
      <c r="B3" s="257"/>
      <c r="C3" s="257"/>
      <c r="D3" s="257"/>
      <c r="E3" s="257"/>
      <c r="F3" s="257"/>
      <c r="G3" s="257"/>
      <c r="H3" s="257"/>
    </row>
    <row r="4" spans="1:8" ht="14.4" thickBot="1">
      <c r="A4" s="3"/>
      <c r="B4" s="3"/>
      <c r="C4" s="3"/>
      <c r="D4" s="3"/>
      <c r="E4" s="3"/>
      <c r="F4" s="3"/>
      <c r="G4" s="3"/>
      <c r="H4" s="3"/>
    </row>
    <row r="5" spans="1:8" ht="26.4">
      <c r="A5" s="258" t="s">
        <v>2</v>
      </c>
      <c r="B5" s="259"/>
      <c r="C5" s="259"/>
      <c r="D5" s="259"/>
      <c r="E5" s="259"/>
      <c r="F5" s="46" t="s">
        <v>163</v>
      </c>
      <c r="G5" s="47" t="s">
        <v>170</v>
      </c>
      <c r="H5" s="48" t="s">
        <v>21</v>
      </c>
    </row>
    <row r="6" spans="1:8">
      <c r="A6" s="254" t="s">
        <v>22</v>
      </c>
      <c r="B6" s="255"/>
      <c r="C6" s="255"/>
      <c r="D6" s="255"/>
      <c r="E6" s="256"/>
      <c r="F6" s="49" t="s">
        <v>23</v>
      </c>
      <c r="G6" s="49" t="s">
        <v>24</v>
      </c>
      <c r="H6" s="50" t="s">
        <v>34</v>
      </c>
    </row>
    <row r="7" spans="1:8" ht="15" customHeight="1">
      <c r="A7" s="51"/>
      <c r="B7" s="260"/>
      <c r="C7" s="261"/>
      <c r="D7" s="261"/>
      <c r="E7" s="262"/>
      <c r="F7" s="52">
        <v>1426351.25</v>
      </c>
      <c r="G7" s="52">
        <v>556496.28</v>
      </c>
      <c r="H7" s="53">
        <f>G7/F7*100</f>
        <v>39.015374368690743</v>
      </c>
    </row>
    <row r="8" spans="1:8" ht="23.25" customHeight="1">
      <c r="A8" s="54" t="s">
        <v>118</v>
      </c>
      <c r="B8" s="263" t="s">
        <v>119</v>
      </c>
      <c r="C8" s="264"/>
      <c r="D8" s="264"/>
      <c r="E8" s="264"/>
      <c r="F8" s="55">
        <v>2017923.97</v>
      </c>
      <c r="G8" s="55">
        <v>1882398.37</v>
      </c>
      <c r="H8" s="56">
        <f t="shared" ref="H8:H61" si="0">G8/F8*100</f>
        <v>93.283909502299039</v>
      </c>
    </row>
    <row r="9" spans="1:8" ht="18" customHeight="1">
      <c r="A9" s="65" t="s">
        <v>120</v>
      </c>
      <c r="B9" s="265" t="s">
        <v>121</v>
      </c>
      <c r="C9" s="266"/>
      <c r="D9" s="266"/>
      <c r="E9" s="266"/>
      <c r="F9" s="55">
        <v>2017923.97</v>
      </c>
      <c r="G9" s="55">
        <v>1882398.37</v>
      </c>
      <c r="H9" s="66">
        <f t="shared" si="0"/>
        <v>93.283909502299039</v>
      </c>
    </row>
    <row r="10" spans="1:8" ht="20.25" customHeight="1">
      <c r="A10" s="63" t="s">
        <v>122</v>
      </c>
      <c r="B10" s="267" t="s">
        <v>123</v>
      </c>
      <c r="C10" s="268"/>
      <c r="D10" s="268"/>
      <c r="E10" s="268"/>
      <c r="F10" s="55">
        <v>2017923.97</v>
      </c>
      <c r="G10" s="55">
        <v>1882398.37</v>
      </c>
      <c r="H10" s="64">
        <f t="shared" si="0"/>
        <v>93.283909502299039</v>
      </c>
    </row>
    <row r="11" spans="1:8" ht="15.75" customHeight="1">
      <c r="A11" s="60" t="s">
        <v>124</v>
      </c>
      <c r="B11" s="252" t="s">
        <v>125</v>
      </c>
      <c r="C11" s="253"/>
      <c r="D11" s="253"/>
      <c r="E11" s="253"/>
      <c r="F11" s="61">
        <v>140257</v>
      </c>
      <c r="G11" s="61">
        <v>191147.21</v>
      </c>
      <c r="H11" s="62">
        <f t="shared" si="0"/>
        <v>136.28354378034609</v>
      </c>
    </row>
    <row r="12" spans="1:8" ht="18.75" customHeight="1">
      <c r="A12" s="57" t="s">
        <v>126</v>
      </c>
      <c r="B12" s="250" t="s">
        <v>127</v>
      </c>
      <c r="C12" s="251"/>
      <c r="D12" s="251"/>
      <c r="E12" s="251"/>
      <c r="F12" s="58">
        <v>2146.58</v>
      </c>
      <c r="G12" s="58">
        <v>2146.58</v>
      </c>
      <c r="H12" s="59">
        <f t="shared" si="0"/>
        <v>100</v>
      </c>
    </row>
    <row r="13" spans="1:8">
      <c r="A13" s="67" t="s">
        <v>99</v>
      </c>
      <c r="B13" s="244" t="s">
        <v>100</v>
      </c>
      <c r="C13" s="245"/>
      <c r="D13" s="245"/>
      <c r="E13" s="245"/>
      <c r="F13" s="68">
        <v>2146.58</v>
      </c>
      <c r="G13" s="68">
        <v>2146.58</v>
      </c>
      <c r="H13" s="69">
        <f t="shared" si="0"/>
        <v>100</v>
      </c>
    </row>
    <row r="14" spans="1:8">
      <c r="A14" s="70" t="s">
        <v>101</v>
      </c>
      <c r="B14" s="246" t="s">
        <v>100</v>
      </c>
      <c r="C14" s="247"/>
      <c r="D14" s="247"/>
      <c r="E14" s="247"/>
      <c r="F14" s="71">
        <v>2146.58</v>
      </c>
      <c r="G14" s="71">
        <v>2146.58</v>
      </c>
      <c r="H14" s="72">
        <f t="shared" si="0"/>
        <v>100</v>
      </c>
    </row>
    <row r="15" spans="1:8">
      <c r="A15" s="5" t="s">
        <v>38</v>
      </c>
      <c r="B15" s="248" t="s">
        <v>39</v>
      </c>
      <c r="C15" s="249"/>
      <c r="D15" s="249"/>
      <c r="E15" s="249"/>
      <c r="F15" s="6">
        <v>2146.58</v>
      </c>
      <c r="G15" s="6">
        <v>2146.58</v>
      </c>
      <c r="H15" s="7">
        <f t="shared" si="0"/>
        <v>100</v>
      </c>
    </row>
    <row r="16" spans="1:8">
      <c r="A16" s="5" t="s">
        <v>44</v>
      </c>
      <c r="B16" s="248" t="s">
        <v>45</v>
      </c>
      <c r="C16" s="249"/>
      <c r="D16" s="249"/>
      <c r="E16" s="249"/>
      <c r="F16" s="6">
        <v>2146.58</v>
      </c>
      <c r="G16" s="6">
        <v>2146.58</v>
      </c>
      <c r="H16" s="7">
        <f t="shared" si="0"/>
        <v>100</v>
      </c>
    </row>
    <row r="17" spans="1:8">
      <c r="A17" s="67" t="s">
        <v>88</v>
      </c>
      <c r="B17" s="244" t="s">
        <v>89</v>
      </c>
      <c r="C17" s="245"/>
      <c r="D17" s="245"/>
      <c r="E17" s="245"/>
      <c r="F17" s="68">
        <v>631.72</v>
      </c>
      <c r="G17" s="68">
        <v>631.72</v>
      </c>
      <c r="H17" s="69">
        <f t="shared" si="0"/>
        <v>100</v>
      </c>
    </row>
    <row r="18" spans="1:8">
      <c r="A18" s="70" t="s">
        <v>90</v>
      </c>
      <c r="B18" s="246" t="s">
        <v>180</v>
      </c>
      <c r="C18" s="247"/>
      <c r="D18" s="247"/>
      <c r="E18" s="247"/>
      <c r="F18" s="71">
        <v>631.72</v>
      </c>
      <c r="G18" s="71">
        <v>631.72</v>
      </c>
      <c r="H18" s="72">
        <f t="shared" si="0"/>
        <v>100</v>
      </c>
    </row>
    <row r="19" spans="1:8">
      <c r="A19" s="82">
        <v>3</v>
      </c>
      <c r="B19" s="248" t="s">
        <v>181</v>
      </c>
      <c r="C19" s="249"/>
      <c r="D19" s="249"/>
      <c r="E19" s="249"/>
      <c r="F19" s="6">
        <v>631.72</v>
      </c>
      <c r="G19" s="6">
        <v>631.72</v>
      </c>
      <c r="H19" s="7">
        <f t="shared" si="0"/>
        <v>100</v>
      </c>
    </row>
    <row r="20" spans="1:8">
      <c r="A20" s="82">
        <v>32</v>
      </c>
      <c r="B20" s="248" t="s">
        <v>45</v>
      </c>
      <c r="C20" s="249"/>
      <c r="D20" s="249"/>
      <c r="E20" s="249"/>
      <c r="F20" s="6">
        <v>631.72</v>
      </c>
      <c r="G20" s="6">
        <v>631.72</v>
      </c>
      <c r="H20" s="7">
        <f t="shared" si="0"/>
        <v>100</v>
      </c>
    </row>
    <row r="21" spans="1:8">
      <c r="A21" s="57" t="s">
        <v>128</v>
      </c>
      <c r="B21" s="250" t="s">
        <v>129</v>
      </c>
      <c r="C21" s="251"/>
      <c r="D21" s="251"/>
      <c r="E21" s="251"/>
      <c r="F21" s="58">
        <v>729.96</v>
      </c>
      <c r="G21" s="58">
        <v>730.03</v>
      </c>
      <c r="H21" s="59">
        <f t="shared" si="0"/>
        <v>100.0095895665516</v>
      </c>
    </row>
    <row r="22" spans="1:8">
      <c r="A22" s="67" t="s">
        <v>99</v>
      </c>
      <c r="B22" s="244" t="s">
        <v>100</v>
      </c>
      <c r="C22" s="245"/>
      <c r="D22" s="245"/>
      <c r="E22" s="245"/>
      <c r="F22" s="68">
        <v>729.96</v>
      </c>
      <c r="G22" s="68">
        <v>730.03</v>
      </c>
      <c r="H22" s="69">
        <f t="shared" si="0"/>
        <v>100.0095895665516</v>
      </c>
    </row>
    <row r="23" spans="1:8">
      <c r="A23" s="70" t="s">
        <v>101</v>
      </c>
      <c r="B23" s="246" t="s">
        <v>100</v>
      </c>
      <c r="C23" s="247"/>
      <c r="D23" s="247"/>
      <c r="E23" s="247"/>
      <c r="F23" s="71">
        <v>729.96</v>
      </c>
      <c r="G23" s="71">
        <v>730.03</v>
      </c>
      <c r="H23" s="72">
        <f t="shared" si="0"/>
        <v>100.0095895665516</v>
      </c>
    </row>
    <row r="24" spans="1:8">
      <c r="A24" s="5" t="s">
        <v>38</v>
      </c>
      <c r="B24" s="248" t="s">
        <v>39</v>
      </c>
      <c r="C24" s="249"/>
      <c r="D24" s="249"/>
      <c r="E24" s="249"/>
      <c r="F24" s="6">
        <v>729.96</v>
      </c>
      <c r="G24" s="6">
        <v>730.03</v>
      </c>
      <c r="H24" s="7">
        <f t="shared" si="0"/>
        <v>100.0095895665516</v>
      </c>
    </row>
    <row r="25" spans="1:8">
      <c r="A25" s="5" t="s">
        <v>40</v>
      </c>
      <c r="B25" s="248" t="s">
        <v>41</v>
      </c>
      <c r="C25" s="249"/>
      <c r="D25" s="249"/>
      <c r="E25" s="249"/>
      <c r="F25" s="6">
        <v>729.96</v>
      </c>
      <c r="G25" s="6">
        <v>730.03</v>
      </c>
      <c r="H25" s="7">
        <f t="shared" si="0"/>
        <v>100.0095895665516</v>
      </c>
    </row>
    <row r="26" spans="1:8">
      <c r="A26" s="57" t="s">
        <v>130</v>
      </c>
      <c r="B26" s="250" t="s">
        <v>131</v>
      </c>
      <c r="C26" s="251"/>
      <c r="D26" s="251"/>
      <c r="E26" s="251"/>
      <c r="F26" s="58">
        <v>14713.58</v>
      </c>
      <c r="G26" s="58">
        <v>12205.31</v>
      </c>
      <c r="H26" s="59">
        <f t="shared" si="0"/>
        <v>82.952687245388262</v>
      </c>
    </row>
    <row r="27" spans="1:8">
      <c r="A27" s="67" t="s">
        <v>99</v>
      </c>
      <c r="B27" s="244" t="s">
        <v>100</v>
      </c>
      <c r="C27" s="245"/>
      <c r="D27" s="245"/>
      <c r="E27" s="245"/>
      <c r="F27" s="68">
        <v>14713.58</v>
      </c>
      <c r="G27" s="58">
        <v>12205.31</v>
      </c>
      <c r="H27" s="69">
        <f t="shared" si="0"/>
        <v>82.952687245388262</v>
      </c>
    </row>
    <row r="28" spans="1:8">
      <c r="A28" s="70" t="s">
        <v>101</v>
      </c>
      <c r="B28" s="246" t="s">
        <v>100</v>
      </c>
      <c r="C28" s="247"/>
      <c r="D28" s="247"/>
      <c r="E28" s="247"/>
      <c r="F28" s="71">
        <v>14713.58</v>
      </c>
      <c r="G28" s="71">
        <v>12205.31</v>
      </c>
      <c r="H28" s="72">
        <f t="shared" si="0"/>
        <v>82.952687245388262</v>
      </c>
    </row>
    <row r="29" spans="1:8">
      <c r="A29" s="82">
        <v>31</v>
      </c>
      <c r="B29" s="248" t="s">
        <v>39</v>
      </c>
      <c r="C29" s="249"/>
      <c r="D29" s="249"/>
      <c r="E29" s="249"/>
      <c r="F29" s="6">
        <v>13843.58</v>
      </c>
      <c r="G29" s="6">
        <v>11485.46</v>
      </c>
      <c r="H29" s="7">
        <f t="shared" si="0"/>
        <v>82.965966895846293</v>
      </c>
    </row>
    <row r="30" spans="1:8">
      <c r="A30" s="82">
        <v>32</v>
      </c>
      <c r="B30" s="248" t="s">
        <v>41</v>
      </c>
      <c r="C30" s="249"/>
      <c r="D30" s="249"/>
      <c r="E30" s="249"/>
      <c r="F30" s="6">
        <v>870</v>
      </c>
      <c r="G30" s="6">
        <v>719.85</v>
      </c>
      <c r="H30" s="7">
        <f t="shared" si="0"/>
        <v>82.741379310344826</v>
      </c>
    </row>
    <row r="31" spans="1:8">
      <c r="A31" s="57" t="s">
        <v>182</v>
      </c>
      <c r="B31" s="250" t="s">
        <v>183</v>
      </c>
      <c r="C31" s="251"/>
      <c r="D31" s="251"/>
      <c r="E31" s="251"/>
      <c r="F31" s="6">
        <v>1500</v>
      </c>
      <c r="G31" s="6">
        <v>2040</v>
      </c>
      <c r="H31" s="7">
        <f t="shared" si="0"/>
        <v>136</v>
      </c>
    </row>
    <row r="32" spans="1:8">
      <c r="A32" s="67" t="s">
        <v>99</v>
      </c>
      <c r="B32" s="244" t="s">
        <v>100</v>
      </c>
      <c r="C32" s="245"/>
      <c r="D32" s="245"/>
      <c r="E32" s="245"/>
      <c r="F32" s="68">
        <v>1500</v>
      </c>
      <c r="G32" s="58">
        <v>2040</v>
      </c>
      <c r="H32" s="7">
        <f t="shared" si="0"/>
        <v>136</v>
      </c>
    </row>
    <row r="33" spans="1:8" ht="14.4" customHeight="1">
      <c r="A33" s="70" t="s">
        <v>101</v>
      </c>
      <c r="B33" s="246" t="s">
        <v>100</v>
      </c>
      <c r="C33" s="247"/>
      <c r="D33" s="247"/>
      <c r="E33" s="247"/>
      <c r="F33" s="71">
        <v>1500</v>
      </c>
      <c r="G33" s="71">
        <v>2040</v>
      </c>
      <c r="H33" s="72">
        <f t="shared" si="0"/>
        <v>136</v>
      </c>
    </row>
    <row r="34" spans="1:8">
      <c r="A34" s="82">
        <v>4</v>
      </c>
      <c r="B34" s="248" t="s">
        <v>72</v>
      </c>
      <c r="C34" s="249"/>
      <c r="D34" s="249"/>
      <c r="E34" s="249"/>
      <c r="F34" s="6">
        <v>1500</v>
      </c>
      <c r="G34" s="6">
        <v>2040</v>
      </c>
      <c r="H34" s="7">
        <f t="shared" si="0"/>
        <v>136</v>
      </c>
    </row>
    <row r="35" spans="1:8">
      <c r="A35" s="82">
        <v>42</v>
      </c>
      <c r="B35" s="248" t="s">
        <v>184</v>
      </c>
      <c r="C35" s="249"/>
      <c r="D35" s="249"/>
      <c r="E35" s="249"/>
      <c r="F35" s="6">
        <v>1500</v>
      </c>
      <c r="G35" s="6">
        <v>2040</v>
      </c>
      <c r="H35" s="7">
        <f t="shared" si="0"/>
        <v>136</v>
      </c>
    </row>
    <row r="36" spans="1:8">
      <c r="A36" s="57" t="s">
        <v>132</v>
      </c>
      <c r="B36" s="250" t="s">
        <v>133</v>
      </c>
      <c r="C36" s="251"/>
      <c r="D36" s="251"/>
      <c r="E36" s="251"/>
      <c r="F36" s="6">
        <v>15894.19</v>
      </c>
      <c r="G36" s="6">
        <v>14891.19</v>
      </c>
      <c r="H36" s="7">
        <f t="shared" si="0"/>
        <v>93.689517993681974</v>
      </c>
    </row>
    <row r="37" spans="1:8">
      <c r="A37" s="67" t="s">
        <v>88</v>
      </c>
      <c r="B37" s="244" t="s">
        <v>89</v>
      </c>
      <c r="C37" s="245"/>
      <c r="D37" s="245"/>
      <c r="E37" s="245"/>
      <c r="F37" s="68">
        <v>15894.19</v>
      </c>
      <c r="G37" s="58">
        <v>14891.19</v>
      </c>
      <c r="H37" s="7">
        <f t="shared" si="0"/>
        <v>93.689517993681974</v>
      </c>
    </row>
    <row r="38" spans="1:8">
      <c r="A38" s="70" t="s">
        <v>90</v>
      </c>
      <c r="B38" s="246" t="s">
        <v>91</v>
      </c>
      <c r="C38" s="247"/>
      <c r="D38" s="247"/>
      <c r="E38" s="247"/>
      <c r="F38" s="71">
        <v>15894.19</v>
      </c>
      <c r="G38" s="71">
        <v>14891.19</v>
      </c>
      <c r="H38" s="7">
        <f t="shared" si="0"/>
        <v>93.689517993681974</v>
      </c>
    </row>
    <row r="39" spans="1:8">
      <c r="A39" s="5" t="s">
        <v>71</v>
      </c>
      <c r="B39" s="248" t="s">
        <v>72</v>
      </c>
      <c r="C39" s="249"/>
      <c r="D39" s="249"/>
      <c r="E39" s="249"/>
      <c r="F39" s="6">
        <v>15894.19</v>
      </c>
      <c r="G39" s="6">
        <v>14891.19</v>
      </c>
      <c r="H39" s="7">
        <f t="shared" si="0"/>
        <v>93.689517993681974</v>
      </c>
    </row>
    <row r="40" spans="1:8">
      <c r="A40" s="5" t="s">
        <v>73</v>
      </c>
      <c r="B40" s="248" t="s">
        <v>74</v>
      </c>
      <c r="C40" s="249"/>
      <c r="D40" s="249"/>
      <c r="E40" s="249"/>
      <c r="F40" s="6">
        <v>15894.19</v>
      </c>
      <c r="G40" s="6">
        <v>14891.19</v>
      </c>
      <c r="H40" s="7">
        <f t="shared" si="0"/>
        <v>93.689517993681974</v>
      </c>
    </row>
    <row r="41" spans="1:8">
      <c r="A41" s="57" t="s">
        <v>134</v>
      </c>
      <c r="B41" s="250" t="s">
        <v>135</v>
      </c>
      <c r="C41" s="251"/>
      <c r="D41" s="251"/>
      <c r="E41" s="251"/>
      <c r="F41" s="6">
        <v>56915.87</v>
      </c>
      <c r="G41" s="6">
        <v>41001.21</v>
      </c>
      <c r="H41" s="59">
        <f t="shared" si="0"/>
        <v>72.03827333220066</v>
      </c>
    </row>
    <row r="42" spans="1:8">
      <c r="A42" s="67" t="s">
        <v>88</v>
      </c>
      <c r="B42" s="244" t="s">
        <v>89</v>
      </c>
      <c r="C42" s="245"/>
      <c r="D42" s="245"/>
      <c r="E42" s="245"/>
      <c r="F42" s="68">
        <v>56915.87</v>
      </c>
      <c r="G42" s="68">
        <v>53370.29</v>
      </c>
      <c r="H42" s="69">
        <f t="shared" si="0"/>
        <v>93.770489671861284</v>
      </c>
    </row>
    <row r="43" spans="1:8">
      <c r="A43" s="70" t="s">
        <v>90</v>
      </c>
      <c r="B43" s="246" t="s">
        <v>91</v>
      </c>
      <c r="C43" s="247"/>
      <c r="D43" s="247"/>
      <c r="E43" s="247"/>
      <c r="F43" s="71">
        <v>56915.87</v>
      </c>
      <c r="G43" s="71">
        <v>53370.29</v>
      </c>
      <c r="H43" s="72">
        <f t="shared" si="0"/>
        <v>93.770489671861284</v>
      </c>
    </row>
    <row r="44" spans="1:8">
      <c r="A44" s="5" t="s">
        <v>38</v>
      </c>
      <c r="B44" s="248" t="s">
        <v>39</v>
      </c>
      <c r="C44" s="249"/>
      <c r="D44" s="249"/>
      <c r="E44" s="249"/>
      <c r="F44" s="6">
        <v>56915.87</v>
      </c>
      <c r="G44" s="6">
        <v>53370.29</v>
      </c>
      <c r="H44" s="7">
        <f t="shared" si="0"/>
        <v>93.770489671861284</v>
      </c>
    </row>
    <row r="45" spans="1:8">
      <c r="A45" s="5" t="s">
        <v>44</v>
      </c>
      <c r="B45" s="248" t="s">
        <v>45</v>
      </c>
      <c r="C45" s="249"/>
      <c r="D45" s="249"/>
      <c r="E45" s="249"/>
      <c r="F45" s="6">
        <v>56915.87</v>
      </c>
      <c r="G45" s="6">
        <v>53370.29</v>
      </c>
      <c r="H45" s="7">
        <f t="shared" si="0"/>
        <v>93.770489671861284</v>
      </c>
    </row>
    <row r="46" spans="1:8" ht="27" customHeight="1">
      <c r="A46" s="57" t="s">
        <v>136</v>
      </c>
      <c r="B46" s="250" t="s">
        <v>137</v>
      </c>
      <c r="C46" s="251"/>
      <c r="D46" s="251"/>
      <c r="E46" s="251"/>
      <c r="F46" s="6">
        <v>592.57000000000005</v>
      </c>
      <c r="G46" s="6">
        <v>592.57000000000005</v>
      </c>
      <c r="H46" s="59">
        <f t="shared" si="0"/>
        <v>100</v>
      </c>
    </row>
    <row r="47" spans="1:8">
      <c r="A47" s="67" t="s">
        <v>88</v>
      </c>
      <c r="B47" s="244" t="s">
        <v>89</v>
      </c>
      <c r="C47" s="245"/>
      <c r="D47" s="245"/>
      <c r="E47" s="245"/>
      <c r="F47" s="68">
        <v>592.57000000000005</v>
      </c>
      <c r="G47" s="68">
        <v>592.57000000000005</v>
      </c>
      <c r="H47" s="69">
        <f t="shared" si="0"/>
        <v>100</v>
      </c>
    </row>
    <row r="48" spans="1:8">
      <c r="A48" s="70" t="s">
        <v>90</v>
      </c>
      <c r="B48" s="246" t="s">
        <v>91</v>
      </c>
      <c r="C48" s="247"/>
      <c r="D48" s="247"/>
      <c r="E48" s="247"/>
      <c r="F48" s="71">
        <v>592.57000000000005</v>
      </c>
      <c r="G48" s="71">
        <v>592.57000000000005</v>
      </c>
      <c r="H48" s="72">
        <f t="shared" si="0"/>
        <v>100</v>
      </c>
    </row>
    <row r="49" spans="1:8">
      <c r="A49" s="5" t="s">
        <v>38</v>
      </c>
      <c r="B49" s="248" t="s">
        <v>39</v>
      </c>
      <c r="C49" s="249"/>
      <c r="D49" s="249"/>
      <c r="E49" s="249"/>
      <c r="F49" s="6">
        <v>592.57000000000005</v>
      </c>
      <c r="G49" s="6">
        <v>592.57000000000005</v>
      </c>
      <c r="H49" s="7">
        <f t="shared" si="0"/>
        <v>100</v>
      </c>
    </row>
    <row r="50" spans="1:8">
      <c r="A50" s="5" t="s">
        <v>69</v>
      </c>
      <c r="B50" s="248" t="s">
        <v>70</v>
      </c>
      <c r="C50" s="249"/>
      <c r="D50" s="249"/>
      <c r="E50" s="249"/>
      <c r="F50" s="6">
        <v>592.57000000000005</v>
      </c>
      <c r="G50" s="6">
        <v>592.57000000000005</v>
      </c>
      <c r="H50" s="7">
        <f t="shared" si="0"/>
        <v>100</v>
      </c>
    </row>
    <row r="51" spans="1:8">
      <c r="A51" s="57" t="s">
        <v>171</v>
      </c>
      <c r="B51" s="250" t="s">
        <v>172</v>
      </c>
      <c r="C51" s="251"/>
      <c r="D51" s="251"/>
      <c r="E51" s="251"/>
      <c r="F51" s="58">
        <v>46306.47</v>
      </c>
      <c r="G51" s="58">
        <v>46306.47</v>
      </c>
      <c r="H51" s="59">
        <f t="shared" si="0"/>
        <v>100</v>
      </c>
    </row>
    <row r="52" spans="1:8">
      <c r="A52" s="67" t="s">
        <v>99</v>
      </c>
      <c r="B52" s="244" t="s">
        <v>100</v>
      </c>
      <c r="C52" s="245"/>
      <c r="D52" s="245"/>
      <c r="E52" s="245"/>
      <c r="F52" s="68">
        <v>21324.07</v>
      </c>
      <c r="G52" s="68">
        <v>21324.07</v>
      </c>
      <c r="H52" s="69">
        <f t="shared" si="0"/>
        <v>100</v>
      </c>
    </row>
    <row r="53" spans="1:8">
      <c r="A53" s="70" t="s">
        <v>101</v>
      </c>
      <c r="B53" s="246" t="s">
        <v>100</v>
      </c>
      <c r="C53" s="247"/>
      <c r="D53" s="247"/>
      <c r="E53" s="247"/>
      <c r="F53" s="71">
        <v>21324.07</v>
      </c>
      <c r="G53" s="71">
        <v>21324.07</v>
      </c>
      <c r="H53" s="72">
        <f t="shared" si="0"/>
        <v>100</v>
      </c>
    </row>
    <row r="54" spans="1:8">
      <c r="A54" s="5" t="s">
        <v>38</v>
      </c>
      <c r="B54" s="248" t="s">
        <v>39</v>
      </c>
      <c r="C54" s="249"/>
      <c r="D54" s="249"/>
      <c r="E54" s="249"/>
      <c r="F54" s="58">
        <v>21324.07</v>
      </c>
      <c r="G54" s="58">
        <v>21324.07</v>
      </c>
      <c r="H54" s="7">
        <f t="shared" si="0"/>
        <v>100</v>
      </c>
    </row>
    <row r="55" spans="1:8">
      <c r="A55" s="5" t="s">
        <v>40</v>
      </c>
      <c r="B55" s="248" t="s">
        <v>41</v>
      </c>
      <c r="C55" s="249"/>
      <c r="D55" s="249"/>
      <c r="E55" s="249"/>
      <c r="F55" s="6">
        <v>20584.099999999999</v>
      </c>
      <c r="G55" s="6">
        <v>20584.099999999999</v>
      </c>
      <c r="H55" s="7">
        <f t="shared" si="0"/>
        <v>100</v>
      </c>
    </row>
    <row r="56" spans="1:8">
      <c r="A56" s="5" t="s">
        <v>44</v>
      </c>
      <c r="B56" s="248" t="s">
        <v>45</v>
      </c>
      <c r="C56" s="249"/>
      <c r="D56" s="249"/>
      <c r="E56" s="249"/>
      <c r="F56" s="6">
        <v>739.97</v>
      </c>
      <c r="G56" s="6">
        <v>739.97</v>
      </c>
      <c r="H56" s="7">
        <f t="shared" si="0"/>
        <v>100</v>
      </c>
    </row>
    <row r="57" spans="1:8">
      <c r="A57" s="67" t="s">
        <v>88</v>
      </c>
      <c r="B57" s="244" t="s">
        <v>89</v>
      </c>
      <c r="C57" s="245"/>
      <c r="D57" s="245"/>
      <c r="E57" s="245"/>
      <c r="F57" s="68">
        <v>24982.400000000001</v>
      </c>
      <c r="G57" s="68">
        <v>24982.400000000001</v>
      </c>
      <c r="H57" s="69">
        <f t="shared" si="0"/>
        <v>100</v>
      </c>
    </row>
    <row r="58" spans="1:8">
      <c r="A58" s="70" t="s">
        <v>158</v>
      </c>
      <c r="B58" s="246" t="s">
        <v>174</v>
      </c>
      <c r="C58" s="247"/>
      <c r="D58" s="247"/>
      <c r="E58" s="247"/>
      <c r="F58" s="71">
        <v>3747.19</v>
      </c>
      <c r="G58" s="71">
        <v>3747.19</v>
      </c>
      <c r="H58" s="72">
        <f t="shared" si="0"/>
        <v>100</v>
      </c>
    </row>
    <row r="59" spans="1:8">
      <c r="A59" s="5" t="s">
        <v>38</v>
      </c>
      <c r="B59" s="248" t="s">
        <v>39</v>
      </c>
      <c r="C59" s="249"/>
      <c r="D59" s="249"/>
      <c r="E59" s="249"/>
      <c r="F59" s="6">
        <v>3747.19</v>
      </c>
      <c r="G59" s="6">
        <v>3747.19</v>
      </c>
      <c r="H59" s="7">
        <f t="shared" si="0"/>
        <v>100</v>
      </c>
    </row>
    <row r="60" spans="1:8">
      <c r="A60" s="5" t="s">
        <v>40</v>
      </c>
      <c r="B60" s="248" t="s">
        <v>41</v>
      </c>
      <c r="C60" s="249"/>
      <c r="D60" s="249"/>
      <c r="E60" s="249"/>
      <c r="F60" s="6">
        <v>3617.27</v>
      </c>
      <c r="G60" s="6">
        <v>3617.27</v>
      </c>
      <c r="H60" s="7">
        <f t="shared" si="0"/>
        <v>100</v>
      </c>
    </row>
    <row r="61" spans="1:8">
      <c r="A61" s="5" t="s">
        <v>44</v>
      </c>
      <c r="B61" s="248" t="s">
        <v>45</v>
      </c>
      <c r="C61" s="249"/>
      <c r="D61" s="249"/>
      <c r="E61" s="249"/>
      <c r="F61" s="6">
        <v>129.91999999999999</v>
      </c>
      <c r="G61" s="6">
        <v>129.91999999999999</v>
      </c>
      <c r="H61" s="7">
        <f t="shared" si="0"/>
        <v>100</v>
      </c>
    </row>
    <row r="62" spans="1:8">
      <c r="A62" s="67" t="s">
        <v>173</v>
      </c>
      <c r="B62" s="244" t="s">
        <v>100</v>
      </c>
      <c r="C62" s="245"/>
      <c r="D62" s="245"/>
      <c r="E62" s="245"/>
      <c r="F62" s="68">
        <v>21235.21</v>
      </c>
      <c r="G62" s="68">
        <v>21235.21</v>
      </c>
      <c r="H62" s="69">
        <f t="shared" ref="H62:H87" si="1">G62/F62*100</f>
        <v>100</v>
      </c>
    </row>
    <row r="63" spans="1:8">
      <c r="A63" s="5" t="s">
        <v>38</v>
      </c>
      <c r="B63" s="248" t="s">
        <v>39</v>
      </c>
      <c r="C63" s="249"/>
      <c r="D63" s="249"/>
      <c r="E63" s="249"/>
      <c r="F63" s="6">
        <v>21235.21</v>
      </c>
      <c r="G63" s="6">
        <v>21235.21</v>
      </c>
      <c r="H63" s="7">
        <f t="shared" si="1"/>
        <v>100</v>
      </c>
    </row>
    <row r="64" spans="1:8">
      <c r="A64" s="5" t="s">
        <v>40</v>
      </c>
      <c r="B64" s="248" t="s">
        <v>41</v>
      </c>
      <c r="C64" s="249"/>
      <c r="D64" s="249"/>
      <c r="E64" s="249"/>
      <c r="F64" s="6">
        <v>20498.18</v>
      </c>
      <c r="G64" s="6">
        <v>20498.18</v>
      </c>
      <c r="H64" s="7">
        <f t="shared" si="1"/>
        <v>100</v>
      </c>
    </row>
    <row r="65" spans="1:8">
      <c r="A65" s="5" t="s">
        <v>44</v>
      </c>
      <c r="B65" s="248" t="s">
        <v>45</v>
      </c>
      <c r="C65" s="249"/>
      <c r="D65" s="249"/>
      <c r="E65" s="249"/>
      <c r="F65" s="6">
        <v>737.03</v>
      </c>
      <c r="G65" s="6">
        <v>737.03</v>
      </c>
      <c r="H65" s="7">
        <f t="shared" si="1"/>
        <v>100</v>
      </c>
    </row>
    <row r="66" spans="1:8">
      <c r="A66" s="57" t="s">
        <v>175</v>
      </c>
      <c r="B66" s="250" t="s">
        <v>176</v>
      </c>
      <c r="C66" s="251"/>
      <c r="D66" s="251"/>
      <c r="E66" s="251"/>
      <c r="F66" s="58">
        <v>1100</v>
      </c>
      <c r="G66" s="58">
        <v>1099.95</v>
      </c>
      <c r="H66" s="59">
        <f t="shared" si="1"/>
        <v>99.99545454545455</v>
      </c>
    </row>
    <row r="67" spans="1:8">
      <c r="A67" s="70" t="s">
        <v>107</v>
      </c>
      <c r="B67" s="246" t="s">
        <v>108</v>
      </c>
      <c r="C67" s="247"/>
      <c r="D67" s="247"/>
      <c r="E67" s="247"/>
      <c r="F67" s="71">
        <v>1100</v>
      </c>
      <c r="G67" s="71">
        <v>1099.95</v>
      </c>
      <c r="H67" s="72">
        <f t="shared" si="1"/>
        <v>99.99545454545455</v>
      </c>
    </row>
    <row r="68" spans="1:8">
      <c r="A68" s="5" t="s">
        <v>38</v>
      </c>
      <c r="B68" s="248" t="s">
        <v>39</v>
      </c>
      <c r="C68" s="249"/>
      <c r="D68" s="249"/>
      <c r="E68" s="249"/>
      <c r="F68" s="6">
        <v>1100</v>
      </c>
      <c r="G68" s="6">
        <v>1099.95</v>
      </c>
      <c r="H68" s="7">
        <f t="shared" si="1"/>
        <v>99.99545454545455</v>
      </c>
    </row>
    <row r="69" spans="1:8">
      <c r="A69" s="5" t="s">
        <v>40</v>
      </c>
      <c r="B69" s="248" t="s">
        <v>41</v>
      </c>
      <c r="C69" s="249"/>
      <c r="D69" s="249"/>
      <c r="E69" s="249"/>
      <c r="F69" s="6">
        <v>1100</v>
      </c>
      <c r="G69" s="6">
        <v>1099.95</v>
      </c>
      <c r="H69" s="7">
        <f t="shared" si="1"/>
        <v>99.99545454545455</v>
      </c>
    </row>
    <row r="70" spans="1:8">
      <c r="A70" s="5" t="s">
        <v>44</v>
      </c>
      <c r="B70" s="248" t="s">
        <v>45</v>
      </c>
      <c r="C70" s="249"/>
      <c r="D70" s="249"/>
      <c r="E70" s="249"/>
      <c r="F70" s="6">
        <v>1100</v>
      </c>
      <c r="G70" s="6">
        <v>1099.95</v>
      </c>
      <c r="H70" s="7">
        <f t="shared" si="1"/>
        <v>99.99545454545455</v>
      </c>
    </row>
    <row r="71" spans="1:8">
      <c r="A71" s="60" t="s">
        <v>138</v>
      </c>
      <c r="B71" s="252" t="s">
        <v>139</v>
      </c>
      <c r="C71" s="253"/>
      <c r="D71" s="253"/>
      <c r="E71" s="253"/>
      <c r="F71" s="61">
        <v>1877666.97</v>
      </c>
      <c r="G71" s="61">
        <f>G72+G93+G111+G118</f>
        <v>1748675.5899999999</v>
      </c>
      <c r="H71" s="62">
        <f t="shared" si="1"/>
        <v>93.130231182582918</v>
      </c>
    </row>
    <row r="72" spans="1:8">
      <c r="A72" s="57" t="s">
        <v>140</v>
      </c>
      <c r="B72" s="250" t="s">
        <v>141</v>
      </c>
      <c r="C72" s="251"/>
      <c r="D72" s="251"/>
      <c r="E72" s="251"/>
      <c r="F72" s="58">
        <v>1565537.22</v>
      </c>
      <c r="G72" s="58">
        <f>G73+G78+G87</f>
        <v>1440598.8299999998</v>
      </c>
      <c r="H72" s="59">
        <f t="shared" si="1"/>
        <v>92.019455787834914</v>
      </c>
    </row>
    <row r="73" spans="1:8">
      <c r="A73" s="67" t="s">
        <v>76</v>
      </c>
      <c r="B73" s="244" t="s">
        <v>77</v>
      </c>
      <c r="C73" s="245"/>
      <c r="D73" s="245"/>
      <c r="E73" s="245"/>
      <c r="F73" s="68">
        <v>31.33</v>
      </c>
      <c r="G73" s="68">
        <v>0.09</v>
      </c>
      <c r="H73" s="69">
        <f t="shared" si="1"/>
        <v>0.28726460261729975</v>
      </c>
    </row>
    <row r="74" spans="1:8">
      <c r="A74" s="70" t="s">
        <v>78</v>
      </c>
      <c r="B74" s="246" t="s">
        <v>79</v>
      </c>
      <c r="C74" s="247"/>
      <c r="D74" s="247"/>
      <c r="E74" s="247"/>
      <c r="F74" s="71">
        <v>31.33</v>
      </c>
      <c r="G74" s="71">
        <v>0.09</v>
      </c>
      <c r="H74" s="72">
        <f t="shared" si="1"/>
        <v>0.28726460261729975</v>
      </c>
    </row>
    <row r="75" spans="1:8">
      <c r="A75" s="5" t="s">
        <v>38</v>
      </c>
      <c r="B75" s="248" t="s">
        <v>39</v>
      </c>
      <c r="C75" s="249"/>
      <c r="D75" s="249"/>
      <c r="E75" s="249"/>
      <c r="F75" s="6">
        <v>31.33</v>
      </c>
      <c r="G75" s="6">
        <v>0.09</v>
      </c>
      <c r="H75" s="7">
        <f t="shared" si="1"/>
        <v>0.28726460261729975</v>
      </c>
    </row>
    <row r="76" spans="1:8">
      <c r="A76" s="5" t="s">
        <v>44</v>
      </c>
      <c r="B76" s="248" t="s">
        <v>45</v>
      </c>
      <c r="C76" s="249"/>
      <c r="D76" s="249"/>
      <c r="E76" s="249"/>
      <c r="F76" s="6">
        <v>30</v>
      </c>
      <c r="G76" s="6">
        <v>0.09</v>
      </c>
      <c r="H76" s="7">
        <f t="shared" si="1"/>
        <v>0.3</v>
      </c>
    </row>
    <row r="77" spans="1:8">
      <c r="A77" s="5" t="s">
        <v>65</v>
      </c>
      <c r="B77" s="248" t="s">
        <v>66</v>
      </c>
      <c r="C77" s="249"/>
      <c r="D77" s="249"/>
      <c r="E77" s="249"/>
      <c r="F77" s="6">
        <v>1.33</v>
      </c>
      <c r="G77" s="6">
        <v>0.09</v>
      </c>
      <c r="H77" s="7">
        <f t="shared" si="1"/>
        <v>6.7669172932330826</v>
      </c>
    </row>
    <row r="78" spans="1:8">
      <c r="A78" s="67" t="s">
        <v>82</v>
      </c>
      <c r="B78" s="244" t="s">
        <v>83</v>
      </c>
      <c r="C78" s="245"/>
      <c r="D78" s="245"/>
      <c r="E78" s="245"/>
      <c r="F78" s="68">
        <v>74912.789999999994</v>
      </c>
      <c r="G78" s="68">
        <v>71661.8</v>
      </c>
      <c r="H78" s="69">
        <f t="shared" si="1"/>
        <v>95.660300464046273</v>
      </c>
    </row>
    <row r="79" spans="1:8">
      <c r="A79" s="70" t="s">
        <v>103</v>
      </c>
      <c r="B79" s="246" t="s">
        <v>104</v>
      </c>
      <c r="C79" s="247"/>
      <c r="D79" s="247"/>
      <c r="E79" s="247"/>
      <c r="F79" s="71">
        <v>67612.789999999994</v>
      </c>
      <c r="G79" s="71">
        <v>67575.39</v>
      </c>
      <c r="H79" s="72">
        <f t="shared" si="1"/>
        <v>99.944685021872345</v>
      </c>
    </row>
    <row r="80" spans="1:8">
      <c r="A80" s="5" t="s">
        <v>38</v>
      </c>
      <c r="B80" s="248" t="s">
        <v>39</v>
      </c>
      <c r="C80" s="249"/>
      <c r="D80" s="249"/>
      <c r="E80" s="249"/>
      <c r="F80" s="6">
        <v>67612.789999999994</v>
      </c>
      <c r="G80" s="71">
        <v>67575.39</v>
      </c>
      <c r="H80" s="7">
        <f t="shared" si="1"/>
        <v>99.944685021872345</v>
      </c>
    </row>
    <row r="81" spans="1:8">
      <c r="A81" s="5" t="s">
        <v>44</v>
      </c>
      <c r="B81" s="248" t="s">
        <v>45</v>
      </c>
      <c r="C81" s="249"/>
      <c r="D81" s="249"/>
      <c r="E81" s="249"/>
      <c r="F81" s="6">
        <v>66622.789999999994</v>
      </c>
      <c r="G81" s="6">
        <v>66620.990000000005</v>
      </c>
      <c r="H81" s="7">
        <f t="shared" si="1"/>
        <v>99.997298221824721</v>
      </c>
    </row>
    <row r="82" spans="1:8">
      <c r="A82" s="5" t="s">
        <v>65</v>
      </c>
      <c r="B82" s="248" t="s">
        <v>66</v>
      </c>
      <c r="C82" s="249"/>
      <c r="D82" s="249"/>
      <c r="E82" s="249"/>
      <c r="F82" s="6">
        <v>990</v>
      </c>
      <c r="G82" s="6">
        <v>954.4</v>
      </c>
      <c r="H82" s="7">
        <f t="shared" si="1"/>
        <v>96.404040404040401</v>
      </c>
    </row>
    <row r="83" spans="1:8">
      <c r="A83" s="70" t="s">
        <v>84</v>
      </c>
      <c r="B83" s="246" t="s">
        <v>85</v>
      </c>
      <c r="C83" s="247"/>
      <c r="D83" s="247"/>
      <c r="E83" s="247"/>
      <c r="F83" s="71">
        <v>7300</v>
      </c>
      <c r="G83" s="71">
        <v>4086.41</v>
      </c>
      <c r="H83" s="72">
        <f t="shared" si="1"/>
        <v>55.978219178082192</v>
      </c>
    </row>
    <row r="84" spans="1:8">
      <c r="A84" s="5" t="s">
        <v>38</v>
      </c>
      <c r="B84" s="248" t="s">
        <v>39</v>
      </c>
      <c r="C84" s="249"/>
      <c r="D84" s="249"/>
      <c r="E84" s="249"/>
      <c r="F84" s="6">
        <v>7300</v>
      </c>
      <c r="G84" s="6">
        <v>4086.41</v>
      </c>
      <c r="H84" s="7">
        <f t="shared" si="1"/>
        <v>55.978219178082192</v>
      </c>
    </row>
    <row r="85" spans="1:8">
      <c r="A85" s="5" t="s">
        <v>44</v>
      </c>
      <c r="B85" s="248" t="s">
        <v>45</v>
      </c>
      <c r="C85" s="249"/>
      <c r="D85" s="249"/>
      <c r="E85" s="249"/>
      <c r="F85" s="6">
        <v>5000</v>
      </c>
      <c r="G85" s="6">
        <v>3821.41</v>
      </c>
      <c r="H85" s="7">
        <f t="shared" si="1"/>
        <v>76.428200000000004</v>
      </c>
    </row>
    <row r="86" spans="1:8">
      <c r="A86" s="5" t="s">
        <v>69</v>
      </c>
      <c r="B86" s="248" t="s">
        <v>70</v>
      </c>
      <c r="C86" s="249"/>
      <c r="D86" s="249"/>
      <c r="E86" s="249"/>
      <c r="F86" s="6">
        <v>2300</v>
      </c>
      <c r="G86" s="6">
        <v>265</v>
      </c>
      <c r="H86" s="7">
        <f t="shared" si="1"/>
        <v>11.521739130434783</v>
      </c>
    </row>
    <row r="87" spans="1:8">
      <c r="A87" s="67" t="s">
        <v>88</v>
      </c>
      <c r="B87" s="244" t="s">
        <v>89</v>
      </c>
      <c r="C87" s="245"/>
      <c r="D87" s="245"/>
      <c r="E87" s="245"/>
      <c r="F87" s="68">
        <v>1490593.1</v>
      </c>
      <c r="G87" s="68">
        <v>1368936.94</v>
      </c>
      <c r="H87" s="69">
        <f t="shared" si="1"/>
        <v>91.838405799677986</v>
      </c>
    </row>
    <row r="88" spans="1:8">
      <c r="A88" s="70" t="s">
        <v>90</v>
      </c>
      <c r="B88" s="246" t="s">
        <v>91</v>
      </c>
      <c r="C88" s="247"/>
      <c r="D88" s="247"/>
      <c r="E88" s="247"/>
      <c r="F88" s="71">
        <v>1490593.1</v>
      </c>
      <c r="G88" s="68">
        <v>1368936.94</v>
      </c>
      <c r="H88" s="72">
        <f t="shared" ref="H88:H122" si="2">G88/F88*100</f>
        <v>91.838405799677986</v>
      </c>
    </row>
    <row r="89" spans="1:8">
      <c r="A89" s="5" t="s">
        <v>38</v>
      </c>
      <c r="B89" s="248" t="s">
        <v>39</v>
      </c>
      <c r="C89" s="249"/>
      <c r="D89" s="249"/>
      <c r="E89" s="249"/>
      <c r="F89" s="6">
        <v>1490593.1</v>
      </c>
      <c r="G89" s="68">
        <v>1368936.94</v>
      </c>
      <c r="H89" s="7">
        <f t="shared" si="2"/>
        <v>91.838405799677986</v>
      </c>
    </row>
    <row r="90" spans="1:8">
      <c r="A90" s="5" t="s">
        <v>40</v>
      </c>
      <c r="B90" s="248" t="s">
        <v>41</v>
      </c>
      <c r="C90" s="249"/>
      <c r="D90" s="249"/>
      <c r="E90" s="249"/>
      <c r="F90" s="6">
        <v>1453237</v>
      </c>
      <c r="G90" s="6">
        <v>1343654.61</v>
      </c>
      <c r="H90" s="7">
        <f t="shared" si="2"/>
        <v>92.459427471224586</v>
      </c>
    </row>
    <row r="91" spans="1:8">
      <c r="A91" s="5" t="s">
        <v>44</v>
      </c>
      <c r="B91" s="248" t="s">
        <v>45</v>
      </c>
      <c r="C91" s="249"/>
      <c r="D91" s="249"/>
      <c r="E91" s="249"/>
      <c r="F91" s="6">
        <v>37356.1</v>
      </c>
      <c r="G91" s="6">
        <v>25282.33</v>
      </c>
      <c r="H91" s="7">
        <f t="shared" si="2"/>
        <v>67.679254526034583</v>
      </c>
    </row>
    <row r="92" spans="1:8">
      <c r="A92" s="5" t="s">
        <v>65</v>
      </c>
      <c r="B92" s="248" t="s">
        <v>66</v>
      </c>
      <c r="C92" s="249"/>
      <c r="D92" s="249"/>
      <c r="E92" s="249"/>
      <c r="F92" s="6">
        <v>0</v>
      </c>
      <c r="G92" s="6">
        <v>0</v>
      </c>
      <c r="H92" s="7" t="e">
        <f t="shared" si="2"/>
        <v>#DIV/0!</v>
      </c>
    </row>
    <row r="93" spans="1:8" ht="25.5" customHeight="1">
      <c r="A93" s="57" t="s">
        <v>142</v>
      </c>
      <c r="B93" s="250" t="s">
        <v>143</v>
      </c>
      <c r="C93" s="251"/>
      <c r="D93" s="251"/>
      <c r="E93" s="251"/>
      <c r="F93" s="58">
        <v>78478.2</v>
      </c>
      <c r="G93" s="58">
        <v>74886.149999999994</v>
      </c>
      <c r="H93" s="59">
        <f t="shared" si="2"/>
        <v>95.422869026047991</v>
      </c>
    </row>
    <row r="94" spans="1:8">
      <c r="A94" s="67" t="s">
        <v>82</v>
      </c>
      <c r="B94" s="244" t="s">
        <v>83</v>
      </c>
      <c r="C94" s="245"/>
      <c r="D94" s="245"/>
      <c r="E94" s="245"/>
      <c r="F94" s="68">
        <v>70807.5</v>
      </c>
      <c r="G94" s="68">
        <v>68371.25</v>
      </c>
      <c r="H94" s="69">
        <f t="shared" si="2"/>
        <v>96.559333403947321</v>
      </c>
    </row>
    <row r="95" spans="1:8">
      <c r="A95" s="70" t="s">
        <v>103</v>
      </c>
      <c r="B95" s="246" t="s">
        <v>104</v>
      </c>
      <c r="C95" s="247"/>
      <c r="D95" s="247"/>
      <c r="E95" s="247"/>
      <c r="F95" s="68">
        <v>70507.5</v>
      </c>
      <c r="G95" s="68">
        <v>68118.399999999994</v>
      </c>
      <c r="H95" s="72">
        <f t="shared" si="2"/>
        <v>96.611566145445522</v>
      </c>
    </row>
    <row r="96" spans="1:8">
      <c r="A96" s="82">
        <v>3</v>
      </c>
      <c r="B96" s="248" t="s">
        <v>141</v>
      </c>
      <c r="C96" s="249"/>
      <c r="D96" s="249"/>
      <c r="E96" s="249"/>
      <c r="F96" s="6">
        <v>69607.5</v>
      </c>
      <c r="G96" s="6">
        <v>67218.399999999994</v>
      </c>
      <c r="H96" s="7"/>
    </row>
    <row r="97" spans="1:8">
      <c r="A97" s="82">
        <v>32</v>
      </c>
      <c r="B97" s="248" t="s">
        <v>45</v>
      </c>
      <c r="C97" s="249"/>
      <c r="D97" s="249"/>
      <c r="E97" s="249"/>
      <c r="F97" s="6">
        <v>69607.5</v>
      </c>
      <c r="G97" s="6">
        <v>67218.399999999994</v>
      </c>
      <c r="H97" s="7"/>
    </row>
    <row r="98" spans="1:8">
      <c r="A98" s="5" t="s">
        <v>71</v>
      </c>
      <c r="B98" s="248" t="s">
        <v>72</v>
      </c>
      <c r="C98" s="249"/>
      <c r="D98" s="249"/>
      <c r="E98" s="249"/>
      <c r="F98" s="6">
        <v>900</v>
      </c>
      <c r="G98" s="6">
        <v>900</v>
      </c>
      <c r="H98" s="7">
        <f t="shared" si="2"/>
        <v>100</v>
      </c>
    </row>
    <row r="99" spans="1:8">
      <c r="A99" s="5" t="s">
        <v>73</v>
      </c>
      <c r="B99" s="248" t="s">
        <v>74</v>
      </c>
      <c r="C99" s="249"/>
      <c r="D99" s="249"/>
      <c r="E99" s="249"/>
      <c r="F99" s="6">
        <v>900</v>
      </c>
      <c r="G99" s="6">
        <v>900</v>
      </c>
      <c r="H99" s="7">
        <f t="shared" si="2"/>
        <v>100</v>
      </c>
    </row>
    <row r="100" spans="1:8">
      <c r="A100" s="70" t="s">
        <v>84</v>
      </c>
      <c r="B100" s="246" t="s">
        <v>85</v>
      </c>
      <c r="C100" s="247"/>
      <c r="D100" s="247"/>
      <c r="E100" s="247"/>
      <c r="F100" s="71">
        <v>300</v>
      </c>
      <c r="G100" s="71">
        <v>252.85</v>
      </c>
      <c r="H100" s="72">
        <f t="shared" si="2"/>
        <v>84.283333333333331</v>
      </c>
    </row>
    <row r="101" spans="1:8">
      <c r="A101" s="5" t="s">
        <v>38</v>
      </c>
      <c r="B101" s="248" t="s">
        <v>39</v>
      </c>
      <c r="C101" s="249"/>
      <c r="D101" s="249"/>
      <c r="E101" s="249"/>
      <c r="F101" s="6">
        <v>300</v>
      </c>
      <c r="G101" s="6">
        <v>252.85</v>
      </c>
      <c r="H101" s="7">
        <f t="shared" si="2"/>
        <v>84.283333333333331</v>
      </c>
    </row>
    <row r="102" spans="1:8">
      <c r="A102" s="5" t="s">
        <v>44</v>
      </c>
      <c r="B102" s="248" t="s">
        <v>45</v>
      </c>
      <c r="C102" s="249"/>
      <c r="D102" s="249"/>
      <c r="E102" s="249"/>
      <c r="F102" s="6">
        <v>300</v>
      </c>
      <c r="G102" s="6">
        <v>252.85</v>
      </c>
      <c r="H102" s="7">
        <f t="shared" si="2"/>
        <v>84.283333333333331</v>
      </c>
    </row>
    <row r="103" spans="1:8">
      <c r="A103" s="70" t="s">
        <v>88</v>
      </c>
      <c r="B103" s="246" t="s">
        <v>89</v>
      </c>
      <c r="C103" s="247"/>
      <c r="D103" s="247"/>
      <c r="E103" s="247"/>
      <c r="F103" s="71">
        <v>7343.78</v>
      </c>
      <c r="G103" s="71">
        <v>2975.52</v>
      </c>
      <c r="H103" s="72">
        <f t="shared" ref="H103" si="3">G103/F103*100</f>
        <v>40.517553630419215</v>
      </c>
    </row>
    <row r="104" spans="1:8">
      <c r="A104" s="5" t="s">
        <v>185</v>
      </c>
      <c r="B104" s="248" t="s">
        <v>180</v>
      </c>
      <c r="C104" s="249"/>
      <c r="D104" s="249"/>
      <c r="E104" s="249"/>
      <c r="F104" s="6">
        <v>7343.78</v>
      </c>
      <c r="G104" s="6">
        <v>2975.52</v>
      </c>
      <c r="H104" s="7"/>
    </row>
    <row r="105" spans="1:8">
      <c r="A105" s="82">
        <v>3</v>
      </c>
      <c r="B105" s="248" t="s">
        <v>141</v>
      </c>
      <c r="C105" s="249"/>
      <c r="D105" s="249"/>
      <c r="E105" s="249"/>
      <c r="F105" s="6">
        <v>5339.78</v>
      </c>
      <c r="G105" s="6">
        <v>2039.65</v>
      </c>
      <c r="H105" s="7"/>
    </row>
    <row r="106" spans="1:8">
      <c r="A106" s="82">
        <v>4</v>
      </c>
      <c r="B106" s="248" t="s">
        <v>72</v>
      </c>
      <c r="C106" s="249"/>
      <c r="D106" s="249"/>
      <c r="E106" s="249"/>
      <c r="F106" s="6">
        <v>2004</v>
      </c>
      <c r="G106" s="6">
        <v>935.87</v>
      </c>
      <c r="H106" s="7"/>
    </row>
    <row r="107" spans="1:8">
      <c r="A107" s="67" t="s">
        <v>94</v>
      </c>
      <c r="B107" s="244" t="s">
        <v>95</v>
      </c>
      <c r="C107" s="245"/>
      <c r="D107" s="245"/>
      <c r="E107" s="245"/>
      <c r="F107" s="68">
        <v>326.92</v>
      </c>
      <c r="G107" s="68">
        <v>3539.38</v>
      </c>
      <c r="H107" s="69">
        <f t="shared" si="2"/>
        <v>1082.6440719442064</v>
      </c>
    </row>
    <row r="108" spans="1:8">
      <c r="A108" s="70" t="s">
        <v>96</v>
      </c>
      <c r="B108" s="246" t="s">
        <v>97</v>
      </c>
      <c r="C108" s="247"/>
      <c r="D108" s="247"/>
      <c r="E108" s="247"/>
      <c r="F108" s="71">
        <v>326.92</v>
      </c>
      <c r="G108" s="68">
        <v>3539.38</v>
      </c>
      <c r="H108" s="72">
        <f t="shared" si="2"/>
        <v>1082.6440719442064</v>
      </c>
    </row>
    <row r="109" spans="1:8">
      <c r="A109" s="5" t="s">
        <v>71</v>
      </c>
      <c r="B109" s="248" t="s">
        <v>72</v>
      </c>
      <c r="C109" s="249"/>
      <c r="D109" s="249"/>
      <c r="E109" s="249"/>
      <c r="F109" s="6">
        <v>326.92</v>
      </c>
      <c r="G109" s="6">
        <v>3539.38</v>
      </c>
      <c r="H109" s="7">
        <f t="shared" si="2"/>
        <v>1082.6440719442064</v>
      </c>
    </row>
    <row r="110" spans="1:8">
      <c r="A110" s="5" t="s">
        <v>73</v>
      </c>
      <c r="B110" s="248" t="s">
        <v>74</v>
      </c>
      <c r="C110" s="249"/>
      <c r="D110" s="249"/>
      <c r="E110" s="249"/>
      <c r="F110" s="6">
        <v>326.92</v>
      </c>
      <c r="G110" s="6">
        <v>3539.38</v>
      </c>
      <c r="H110" s="7">
        <f t="shared" si="2"/>
        <v>1082.6440719442064</v>
      </c>
    </row>
    <row r="111" spans="1:8">
      <c r="A111" s="57" t="s">
        <v>144</v>
      </c>
      <c r="B111" s="250" t="s">
        <v>145</v>
      </c>
      <c r="C111" s="251"/>
      <c r="D111" s="251"/>
      <c r="E111" s="251"/>
      <c r="F111" s="58">
        <v>1310.25</v>
      </c>
      <c r="G111" s="58">
        <v>849.31</v>
      </c>
      <c r="H111" s="59">
        <f t="shared" si="2"/>
        <v>64.820454111810719</v>
      </c>
    </row>
    <row r="112" spans="1:8">
      <c r="A112" s="67" t="s">
        <v>88</v>
      </c>
      <c r="B112" s="244" t="s">
        <v>89</v>
      </c>
      <c r="C112" s="245"/>
      <c r="D112" s="245"/>
      <c r="E112" s="245"/>
      <c r="F112" s="68">
        <v>1310.25</v>
      </c>
      <c r="G112" s="68">
        <v>849.31</v>
      </c>
      <c r="H112" s="69">
        <f t="shared" si="2"/>
        <v>64.820454111810719</v>
      </c>
    </row>
    <row r="113" spans="1:8">
      <c r="A113" s="70" t="s">
        <v>90</v>
      </c>
      <c r="B113" s="246" t="s">
        <v>91</v>
      </c>
      <c r="C113" s="247"/>
      <c r="D113" s="247"/>
      <c r="E113" s="247"/>
      <c r="F113" s="71">
        <v>1310.25</v>
      </c>
      <c r="G113" s="71">
        <v>849.31</v>
      </c>
      <c r="H113" s="72">
        <f t="shared" si="2"/>
        <v>64.820454111810719</v>
      </c>
    </row>
    <row r="114" spans="1:8">
      <c r="A114" s="5" t="s">
        <v>38</v>
      </c>
      <c r="B114" s="248" t="s">
        <v>39</v>
      </c>
      <c r="C114" s="249"/>
      <c r="D114" s="249"/>
      <c r="E114" s="249"/>
      <c r="F114" s="58">
        <v>1310.25</v>
      </c>
      <c r="G114" s="58">
        <v>849.31</v>
      </c>
      <c r="H114" s="7">
        <f t="shared" si="2"/>
        <v>64.820454111810719</v>
      </c>
    </row>
    <row r="115" spans="1:8">
      <c r="A115" s="5" t="s">
        <v>40</v>
      </c>
      <c r="B115" s="248" t="s">
        <v>41</v>
      </c>
      <c r="C115" s="249"/>
      <c r="D115" s="249"/>
      <c r="E115" s="249"/>
      <c r="F115" s="6">
        <v>500</v>
      </c>
      <c r="G115" s="6">
        <v>289.07</v>
      </c>
      <c r="H115" s="7">
        <f t="shared" si="2"/>
        <v>57.814</v>
      </c>
    </row>
    <row r="116" spans="1:8">
      <c r="A116" s="5" t="s">
        <v>44</v>
      </c>
      <c r="B116" s="248" t="s">
        <v>45</v>
      </c>
      <c r="C116" s="249"/>
      <c r="D116" s="249"/>
      <c r="E116" s="249"/>
      <c r="F116" s="6">
        <v>510.25</v>
      </c>
      <c r="G116" s="6">
        <v>394.46</v>
      </c>
      <c r="H116" s="7">
        <f t="shared" si="2"/>
        <v>77.307202351788334</v>
      </c>
    </row>
    <row r="117" spans="1:8">
      <c r="A117" s="5" t="s">
        <v>65</v>
      </c>
      <c r="B117" s="248" t="s">
        <v>66</v>
      </c>
      <c r="C117" s="249"/>
      <c r="D117" s="249"/>
      <c r="E117" s="249"/>
      <c r="F117" s="6">
        <v>300</v>
      </c>
      <c r="G117" s="6">
        <v>165.78</v>
      </c>
      <c r="H117" s="7">
        <f t="shared" si="2"/>
        <v>55.26</v>
      </c>
    </row>
    <row r="118" spans="1:8">
      <c r="A118" s="57" t="s">
        <v>146</v>
      </c>
      <c r="B118" s="250" t="s">
        <v>147</v>
      </c>
      <c r="C118" s="251"/>
      <c r="D118" s="251"/>
      <c r="E118" s="251"/>
      <c r="F118" s="58">
        <v>232341.3</v>
      </c>
      <c r="G118" s="58">
        <v>232341.3</v>
      </c>
      <c r="H118" s="59">
        <f t="shared" si="2"/>
        <v>100</v>
      </c>
    </row>
    <row r="119" spans="1:8">
      <c r="A119" s="67" t="s">
        <v>82</v>
      </c>
      <c r="B119" s="244" t="s">
        <v>83</v>
      </c>
      <c r="C119" s="245"/>
      <c r="D119" s="245"/>
      <c r="E119" s="245"/>
      <c r="F119" s="68">
        <v>232341.3</v>
      </c>
      <c r="G119" s="68">
        <v>232341.3</v>
      </c>
      <c r="H119" s="69">
        <f t="shared" si="2"/>
        <v>100</v>
      </c>
    </row>
    <row r="120" spans="1:8">
      <c r="A120" s="70" t="s">
        <v>103</v>
      </c>
      <c r="B120" s="246" t="s">
        <v>104</v>
      </c>
      <c r="C120" s="247"/>
      <c r="D120" s="247"/>
      <c r="E120" s="247"/>
      <c r="F120" s="68">
        <v>232341.3</v>
      </c>
      <c r="G120" s="68">
        <v>232341.3</v>
      </c>
      <c r="H120" s="72">
        <f t="shared" si="2"/>
        <v>100</v>
      </c>
    </row>
    <row r="121" spans="1:8">
      <c r="A121" s="5" t="s">
        <v>38</v>
      </c>
      <c r="B121" s="248" t="s">
        <v>39</v>
      </c>
      <c r="C121" s="249"/>
      <c r="D121" s="249"/>
      <c r="E121" s="249"/>
      <c r="F121" s="6">
        <v>232341.3</v>
      </c>
      <c r="G121" s="6">
        <v>232341.3</v>
      </c>
      <c r="H121" s="7">
        <f t="shared" si="2"/>
        <v>100</v>
      </c>
    </row>
    <row r="122" spans="1:8">
      <c r="A122" s="5" t="s">
        <v>44</v>
      </c>
      <c r="B122" s="248" t="s">
        <v>45</v>
      </c>
      <c r="C122" s="249"/>
      <c r="D122" s="249"/>
      <c r="E122" s="249"/>
      <c r="F122" s="6">
        <v>232341.3</v>
      </c>
      <c r="G122" s="6">
        <v>232341.3</v>
      </c>
      <c r="H122" s="7">
        <f t="shared" si="2"/>
        <v>100</v>
      </c>
    </row>
    <row r="123" spans="1:8">
      <c r="A123" s="57" t="s">
        <v>153</v>
      </c>
      <c r="B123" s="250" t="s">
        <v>154</v>
      </c>
      <c r="C123" s="251"/>
      <c r="D123" s="251"/>
      <c r="E123" s="251"/>
      <c r="F123" s="58">
        <v>225.78</v>
      </c>
      <c r="G123" s="58">
        <v>225.78</v>
      </c>
      <c r="H123" s="59">
        <f t="shared" ref="H123:H127" si="4">G123/F123*100</f>
        <v>100</v>
      </c>
    </row>
    <row r="124" spans="1:8">
      <c r="A124" s="67" t="s">
        <v>155</v>
      </c>
      <c r="B124" s="244" t="s">
        <v>89</v>
      </c>
      <c r="C124" s="245"/>
      <c r="D124" s="245"/>
      <c r="E124" s="245"/>
      <c r="F124" s="68">
        <v>225.78</v>
      </c>
      <c r="G124" s="68">
        <v>225.78</v>
      </c>
      <c r="H124" s="69">
        <f t="shared" si="4"/>
        <v>100</v>
      </c>
    </row>
    <row r="125" spans="1:8">
      <c r="A125" s="70" t="s">
        <v>90</v>
      </c>
      <c r="B125" s="246" t="s">
        <v>91</v>
      </c>
      <c r="C125" s="247"/>
      <c r="D125" s="247"/>
      <c r="E125" s="247"/>
      <c r="F125" s="71">
        <v>225.78</v>
      </c>
      <c r="G125" s="71">
        <v>225.78</v>
      </c>
      <c r="H125" s="72">
        <f t="shared" si="4"/>
        <v>100</v>
      </c>
    </row>
    <row r="126" spans="1:8">
      <c r="A126" s="5" t="s">
        <v>38</v>
      </c>
      <c r="B126" s="248" t="s">
        <v>39</v>
      </c>
      <c r="C126" s="249"/>
      <c r="D126" s="249"/>
      <c r="E126" s="249"/>
      <c r="F126" s="58">
        <v>225.78</v>
      </c>
      <c r="G126" s="58">
        <v>225.78</v>
      </c>
      <c r="H126" s="7">
        <f t="shared" si="4"/>
        <v>100</v>
      </c>
    </row>
    <row r="127" spans="1:8">
      <c r="A127" s="5" t="s">
        <v>44</v>
      </c>
      <c r="B127" s="248" t="s">
        <v>45</v>
      </c>
      <c r="C127" s="249"/>
      <c r="D127" s="249"/>
      <c r="E127" s="249"/>
      <c r="F127" s="58">
        <v>225.78</v>
      </c>
      <c r="G127" s="58">
        <v>225.78</v>
      </c>
      <c r="H127" s="7">
        <f t="shared" si="4"/>
        <v>100</v>
      </c>
    </row>
    <row r="128" spans="1:8">
      <c r="A128" s="57" t="s">
        <v>156</v>
      </c>
      <c r="B128" s="250" t="s">
        <v>157</v>
      </c>
      <c r="C128" s="251"/>
      <c r="D128" s="251"/>
      <c r="E128" s="251"/>
      <c r="F128" s="58">
        <v>132</v>
      </c>
      <c r="G128" s="58">
        <v>132</v>
      </c>
      <c r="H128" s="59">
        <f t="shared" ref="H128:H132" si="5">G128/F128*100</f>
        <v>100</v>
      </c>
    </row>
    <row r="129" spans="1:8">
      <c r="A129" s="67" t="s">
        <v>155</v>
      </c>
      <c r="B129" s="244" t="s">
        <v>89</v>
      </c>
      <c r="C129" s="245"/>
      <c r="D129" s="245"/>
      <c r="E129" s="245"/>
      <c r="F129" s="68">
        <v>132</v>
      </c>
      <c r="G129" s="68">
        <v>132</v>
      </c>
      <c r="H129" s="69">
        <f t="shared" si="5"/>
        <v>100</v>
      </c>
    </row>
    <row r="130" spans="1:8" ht="15" customHeight="1">
      <c r="A130" s="70" t="s">
        <v>158</v>
      </c>
      <c r="B130" s="246" t="s">
        <v>89</v>
      </c>
      <c r="C130" s="247"/>
      <c r="D130" s="247"/>
      <c r="E130" s="247"/>
      <c r="F130" s="71">
        <v>132</v>
      </c>
      <c r="G130" s="71">
        <v>132</v>
      </c>
      <c r="H130" s="72">
        <f t="shared" si="5"/>
        <v>100</v>
      </c>
    </row>
    <row r="131" spans="1:8">
      <c r="A131" s="5" t="s">
        <v>38</v>
      </c>
      <c r="B131" s="248" t="s">
        <v>39</v>
      </c>
      <c r="C131" s="249"/>
      <c r="D131" s="249"/>
      <c r="E131" s="249"/>
      <c r="F131" s="58">
        <v>132</v>
      </c>
      <c r="G131" s="58">
        <v>132</v>
      </c>
      <c r="H131" s="7">
        <f t="shared" si="5"/>
        <v>100</v>
      </c>
    </row>
    <row r="132" spans="1:8">
      <c r="A132" s="5" t="s">
        <v>44</v>
      </c>
      <c r="B132" s="248" t="s">
        <v>45</v>
      </c>
      <c r="C132" s="249"/>
      <c r="D132" s="249"/>
      <c r="E132" s="249"/>
      <c r="F132" s="58">
        <v>132</v>
      </c>
      <c r="G132" s="58">
        <v>132</v>
      </c>
      <c r="H132" s="7">
        <f t="shared" si="5"/>
        <v>100</v>
      </c>
    </row>
  </sheetData>
  <mergeCells count="130">
    <mergeCell ref="B132:E13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A6:E6"/>
    <mergeCell ref="A3:H3"/>
    <mergeCell ref="A2:H2"/>
    <mergeCell ref="A5:E5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21:E21"/>
    <mergeCell ref="B22:E22"/>
    <mergeCell ref="B23:E23"/>
    <mergeCell ref="B24:E24"/>
    <mergeCell ref="B17:E17"/>
    <mergeCell ref="B18:E18"/>
    <mergeCell ref="B19:E19"/>
    <mergeCell ref="B20:E20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61:E61"/>
    <mergeCell ref="B62:E62"/>
    <mergeCell ref="B63:E63"/>
    <mergeCell ref="B64:E64"/>
    <mergeCell ref="B65:E65"/>
    <mergeCell ref="B66:E66"/>
    <mergeCell ref="B67:E67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8:E98"/>
    <mergeCell ref="B99:E99"/>
    <mergeCell ref="B100:E100"/>
    <mergeCell ref="B101:E101"/>
    <mergeCell ref="B102:E102"/>
    <mergeCell ref="B107:E107"/>
    <mergeCell ref="B108:E108"/>
    <mergeCell ref="B109:E109"/>
    <mergeCell ref="B96:E96"/>
    <mergeCell ref="B97:E97"/>
    <mergeCell ref="B103:E103"/>
    <mergeCell ref="B104:E104"/>
    <mergeCell ref="B105:E105"/>
    <mergeCell ref="B106:E106"/>
    <mergeCell ref="B119:E119"/>
    <mergeCell ref="B120:E120"/>
    <mergeCell ref="B121:E121"/>
    <mergeCell ref="B122:E122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 DIO-SAŽETAK</vt:lpstr>
      <vt:lpstr>PIHODI PREMA EKONOMSKOJ KLAS.</vt:lpstr>
      <vt:lpstr>RASHODI PREMA EKONOMSKOJ KLAS.</vt:lpstr>
      <vt:lpstr>PRIHODI PREMA IZVORIMA FIN.</vt:lpstr>
      <vt:lpstr>RASHODI PREMA IZVORIMA FIN.</vt:lpstr>
      <vt:lpstr>RASHODI PREMA FUNKCIJSKOJ KLAS.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OSPK</dc:creator>
  <cp:lastModifiedBy>OSPK</cp:lastModifiedBy>
  <cp:lastPrinted>2024-03-18T07:43:23Z</cp:lastPrinted>
  <dcterms:created xsi:type="dcterms:W3CDTF">2023-07-22T17:23:51Z</dcterms:created>
  <dcterms:modified xsi:type="dcterms:W3CDTF">2026-03-25T07:14:51Z</dcterms:modified>
</cp:coreProperties>
</file>