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OBRAZAC 06-2025\"/>
    </mc:Choice>
  </mc:AlternateContent>
  <bookViews>
    <workbookView xWindow="0" yWindow="0" windowWidth="20490" windowHeight="7365" firstSheet="4" activeTab="6"/>
  </bookViews>
  <sheets>
    <sheet name="OPĆI DIO-SAŽETAK" sheetId="1" r:id="rId1"/>
    <sheet name="PIHODI PREMA EKONOMSKOJ KLAS." sheetId="2" r:id="rId2"/>
    <sheet name="RASHODI PREMA EKONOMSKOJ KLAS." sheetId="3" r:id="rId3"/>
    <sheet name="PRIHODI PREMA IZVORIMA FIN." sheetId="4" r:id="rId4"/>
    <sheet name="RASHODI PREMA IZVORIMA FIN." sheetId="5" r:id="rId5"/>
    <sheet name="RASHODI PREMA FUNKCIJSKOJ KLAS." sheetId="6" r:id="rId6"/>
    <sheet name="POSEBNI DIO" sheetId="7" r:id="rId7"/>
    <sheet name="oš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G21" i="4"/>
  <c r="G7" i="4" s="1"/>
  <c r="G15" i="4"/>
  <c r="F7" i="4"/>
  <c r="G8" i="3"/>
  <c r="G8" i="2" l="1"/>
  <c r="H90" i="7" l="1"/>
  <c r="H89" i="7"/>
  <c r="H88" i="7"/>
  <c r="H86" i="7"/>
  <c r="H80" i="7"/>
  <c r="H81" i="7"/>
  <c r="H78" i="7"/>
  <c r="H51" i="7"/>
  <c r="H50" i="7"/>
  <c r="H46" i="7"/>
  <c r="H42" i="7"/>
  <c r="H41" i="7"/>
  <c r="H39" i="7"/>
  <c r="H38" i="7"/>
  <c r="H101" i="7" l="1"/>
  <c r="H76" i="7" l="1"/>
  <c r="H77" i="7"/>
  <c r="H79" i="7"/>
  <c r="H27" i="5" l="1"/>
  <c r="H28" i="5"/>
  <c r="H105" i="7" l="1"/>
  <c r="F15" i="4" l="1"/>
  <c r="H85" i="7" l="1"/>
  <c r="H87" i="7"/>
  <c r="H73" i="7"/>
  <c r="H74" i="7"/>
  <c r="H66" i="7"/>
  <c r="H94" i="7"/>
  <c r="H95" i="7"/>
  <c r="H31" i="7" l="1"/>
  <c r="H32" i="7"/>
  <c r="H33" i="7"/>
  <c r="H34" i="7" l="1"/>
  <c r="H35" i="7"/>
  <c r="G15" i="5" l="1"/>
  <c r="G7" i="5"/>
  <c r="H8" i="4"/>
  <c r="H9" i="4"/>
  <c r="H10" i="4"/>
  <c r="H11" i="4"/>
  <c r="H13" i="4"/>
  <c r="H14" i="4"/>
  <c r="H16" i="4"/>
  <c r="H17" i="4"/>
  <c r="H19" i="4"/>
  <c r="H20" i="4"/>
  <c r="H23" i="4"/>
  <c r="H25" i="4"/>
  <c r="G18" i="4"/>
  <c r="H12" i="4"/>
  <c r="F18" i="4"/>
  <c r="H20" i="2"/>
  <c r="F7" i="2"/>
  <c r="G7" i="2"/>
  <c r="H24" i="4" l="1"/>
  <c r="H26" i="4"/>
  <c r="H10" i="7"/>
  <c r="H15" i="4"/>
  <c r="H18" i="4"/>
  <c r="H8" i="7"/>
  <c r="H9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7" i="7"/>
  <c r="H44" i="7"/>
  <c r="H45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7" i="7"/>
  <c r="H68" i="7"/>
  <c r="H69" i="7"/>
  <c r="H70" i="7"/>
  <c r="H71" i="7"/>
  <c r="H72" i="7"/>
  <c r="H75" i="7"/>
  <c r="H82" i="7"/>
  <c r="H83" i="7"/>
  <c r="H84" i="7"/>
  <c r="H91" i="7"/>
  <c r="H92" i="7"/>
  <c r="H93" i="7"/>
  <c r="H96" i="7"/>
  <c r="H97" i="7"/>
  <c r="H98" i="7"/>
  <c r="H99" i="7"/>
  <c r="H100" i="7"/>
  <c r="H103" i="7"/>
  <c r="H104" i="7"/>
  <c r="H7" i="7"/>
  <c r="H8" i="6"/>
  <c r="H9" i="6"/>
  <c r="H10" i="6"/>
  <c r="H7" i="6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3" i="5"/>
  <c r="H24" i="5"/>
  <c r="H25" i="5"/>
  <c r="H26" i="5"/>
  <c r="H29" i="5"/>
  <c r="H30" i="5"/>
  <c r="H31" i="5"/>
  <c r="H32" i="5"/>
  <c r="H7" i="5"/>
  <c r="H8" i="3"/>
  <c r="H9" i="3"/>
  <c r="H13" i="3"/>
  <c r="H38" i="3"/>
  <c r="H41" i="3"/>
  <c r="H43" i="3"/>
  <c r="H44" i="3"/>
  <c r="H7" i="3"/>
  <c r="H10" i="2"/>
  <c r="H11" i="2"/>
  <c r="H12" i="2"/>
  <c r="H13" i="2"/>
  <c r="H9" i="2"/>
  <c r="H15" i="2"/>
  <c r="H8" i="2"/>
  <c r="H14" i="2"/>
  <c r="H16" i="2"/>
  <c r="H17" i="2"/>
  <c r="H18" i="2"/>
  <c r="H19" i="2"/>
  <c r="H7" i="2"/>
  <c r="H21" i="4"/>
  <c r="H7" i="4"/>
</calcChain>
</file>

<file path=xl/sharedStrings.xml><?xml version="1.0" encoding="utf-8"?>
<sst xmlns="http://schemas.openxmlformats.org/spreadsheetml/2006/main" count="469" uniqueCount="251">
  <si>
    <t>I. OPĆI DIO</t>
  </si>
  <si>
    <t xml:space="preserve">A. RAČUN PRIHODA I RASHODA </t>
  </si>
  <si>
    <t>BROJČANA OZNAKA I NAZIV</t>
  </si>
  <si>
    <t>INDEKS</t>
  </si>
  <si>
    <t>5=4/3*100</t>
  </si>
  <si>
    <t>PRIHODI POSLOVANJA</t>
  </si>
  <si>
    <t>UKUPNI PRIHODI</t>
  </si>
  <si>
    <t>RASHODI POSLOVANJA</t>
  </si>
  <si>
    <t>RASHODI ZA NABAVU NEFINANCIJSKE IMOVINE</t>
  </si>
  <si>
    <t>UKUPNI RASHODI</t>
  </si>
  <si>
    <t xml:space="preserve"> I. OPĆI DIO </t>
  </si>
  <si>
    <t>RAZLIKA DO PLANA</t>
  </si>
  <si>
    <t>1.</t>
  </si>
  <si>
    <t>2.</t>
  </si>
  <si>
    <t>3.</t>
  </si>
  <si>
    <t>SVEUKUPNO PRIHODI</t>
  </si>
  <si>
    <t>6</t>
  </si>
  <si>
    <t>Prihodi poslovanja</t>
  </si>
  <si>
    <t>63</t>
  </si>
  <si>
    <t>Pomoći iz inozemstva i od subjekata unutar općeg proračuna</t>
  </si>
  <si>
    <t>Tekuće pomoći iz državnog proračuna proračunskim korisnicima proračuna JLP(R)S</t>
  </si>
  <si>
    <t>64</t>
  </si>
  <si>
    <t>Prihodi od imovine</t>
  </si>
  <si>
    <t>65</t>
  </si>
  <si>
    <t>Prihodi od upravnih i administrativnih pristojbi, pristojbi po posebnim propisima i naknada</t>
  </si>
  <si>
    <t>68</t>
  </si>
  <si>
    <t>Kazne, upravne mjere i ostali prihodi</t>
  </si>
  <si>
    <t>7</t>
  </si>
  <si>
    <t>Prihodi od prodaje nefinancijske imovine</t>
  </si>
  <si>
    <t>72</t>
  </si>
  <si>
    <t>Prihodi od prodaje proizvedene dugotrajne imovine</t>
  </si>
  <si>
    <t>4=3/2*100</t>
  </si>
  <si>
    <t>PRIHODI I PRIMICI PREMA EKONOMSKOJ KLASIFIKACIJI</t>
  </si>
  <si>
    <t>Prihodi od nadležnog proračuna</t>
  </si>
  <si>
    <t>Prijenos između pror.korisnika istog proračuna</t>
  </si>
  <si>
    <t>Tekući prijenos između pror.korisnika istog proračuna</t>
  </si>
  <si>
    <t>Tekući prijenos između pror.korisnika istog proračuna temeljem prijenosa EU sredstava</t>
  </si>
  <si>
    <t>SVEUKUPNO RASHODI</t>
  </si>
  <si>
    <t>3</t>
  </si>
  <si>
    <t>Rashodi poslovanja</t>
  </si>
  <si>
    <t>31</t>
  </si>
  <si>
    <t>Rashodi za zaposlene</t>
  </si>
  <si>
    <t>311110</t>
  </si>
  <si>
    <t>Plaće za zaposlene</t>
  </si>
  <si>
    <t>312110</t>
  </si>
  <si>
    <t>Bonus za uspješan rad</t>
  </si>
  <si>
    <t>313210</t>
  </si>
  <si>
    <t>Doprinosi za obvezno zdravstveno osiguranje</t>
  </si>
  <si>
    <t>32</t>
  </si>
  <si>
    <t>Materijalni rashodi</t>
  </si>
  <si>
    <t>321110</t>
  </si>
  <si>
    <t>Dnevnice za službeni put u zemlji</t>
  </si>
  <si>
    <t>321210</t>
  </si>
  <si>
    <t>Naknade za prijevoz na posao i s posla</t>
  </si>
  <si>
    <t>321310</t>
  </si>
  <si>
    <t>Seminari, savjetovanja i simpoziji</t>
  </si>
  <si>
    <t>321410</t>
  </si>
  <si>
    <t>Naknada za korištenje privatnog automobila u službene svrhe</t>
  </si>
  <si>
    <t>322110</t>
  </si>
  <si>
    <t>Uredski materijal</t>
  </si>
  <si>
    <t>322210</t>
  </si>
  <si>
    <t>Osnovni materijal i sirovine</t>
  </si>
  <si>
    <t>322310</t>
  </si>
  <si>
    <t>Električna energija</t>
  </si>
  <si>
    <t>322420</t>
  </si>
  <si>
    <t>Materijal i dijelovi za tekuće i investicijsko održavanje postrojenja i opreme</t>
  </si>
  <si>
    <t>322510</t>
  </si>
  <si>
    <t>Sitni inventar</t>
  </si>
  <si>
    <t>323110</t>
  </si>
  <si>
    <t>323220</t>
  </si>
  <si>
    <t>Usluge tekućeg i investicijskog održavanja postrojenja i opreme</t>
  </si>
  <si>
    <t>323410</t>
  </si>
  <si>
    <t>323610</t>
  </si>
  <si>
    <t>Obvezni i preventivni zdravstveni pregledi zaposlenika</t>
  </si>
  <si>
    <t>323730</t>
  </si>
  <si>
    <t>323890</t>
  </si>
  <si>
    <t>Ostale računalne usluge</t>
  </si>
  <si>
    <t>323990</t>
  </si>
  <si>
    <t>329310</t>
  </si>
  <si>
    <t>Reprezentacija</t>
  </si>
  <si>
    <t>329410</t>
  </si>
  <si>
    <t>Tuzemne članarine</t>
  </si>
  <si>
    <t>329510</t>
  </si>
  <si>
    <t>Upravne i administrativne pristojbe</t>
  </si>
  <si>
    <t>329610</t>
  </si>
  <si>
    <t>Troškovi sudskih postupaka</t>
  </si>
  <si>
    <t>329990</t>
  </si>
  <si>
    <t>Ostali nespomenuti rashodi poslovanja</t>
  </si>
  <si>
    <t>34</t>
  </si>
  <si>
    <t>Financijski rashodi</t>
  </si>
  <si>
    <t>343120</t>
  </si>
  <si>
    <t>Usluge platnog prometa</t>
  </si>
  <si>
    <t>343310</t>
  </si>
  <si>
    <t>Zatezne kamate za poreze</t>
  </si>
  <si>
    <t>38</t>
  </si>
  <si>
    <t>Ostali rashodi</t>
  </si>
  <si>
    <t>381210</t>
  </si>
  <si>
    <t>Tekuće donacije u naravi humanitarnim organizacijama</t>
  </si>
  <si>
    <t>4</t>
  </si>
  <si>
    <t>Rashodi za nabavu nefinancijske imovine</t>
  </si>
  <si>
    <t>42</t>
  </si>
  <si>
    <t>Rashodi za nabavu proizvedene dugotrajne imovine</t>
  </si>
  <si>
    <t>RASHODI I IZDACI PREMA EKONOMSKOJ KLASIFIKACIJI</t>
  </si>
  <si>
    <t>Izvor 3.</t>
  </si>
  <si>
    <t>Vlastiti prihodi</t>
  </si>
  <si>
    <t>Izvor 3.2.</t>
  </si>
  <si>
    <t>Vlastiti prihodi proračunskih korisnika</t>
  </si>
  <si>
    <t>Izvor 3.2.1</t>
  </si>
  <si>
    <t>Vlastiti prihodi PK</t>
  </si>
  <si>
    <t>Izvor 4.</t>
  </si>
  <si>
    <t>Prihodi za posebne namjene</t>
  </si>
  <si>
    <t>Izvor 4.8.</t>
  </si>
  <si>
    <t>Prihodi za posebne namjene proračunskih korisnika</t>
  </si>
  <si>
    <t>Izvor 4.8.1</t>
  </si>
  <si>
    <t>Prihodi za posebne namjene PK</t>
  </si>
  <si>
    <t>Izvor 5.</t>
  </si>
  <si>
    <t>Pomoći</t>
  </si>
  <si>
    <t>Izvor 5.4.</t>
  </si>
  <si>
    <t>Pomoći proračunskim korisnicima SDŽ</t>
  </si>
  <si>
    <t>Pomoći PK</t>
  </si>
  <si>
    <t>Izvor 7.</t>
  </si>
  <si>
    <t>Prihodi od prodaje ili zamjene nefinancijske imovine</t>
  </si>
  <si>
    <t>Izvor 7.2.</t>
  </si>
  <si>
    <t>Prihodi od prodaje nefinancijske imovine prorač. korisnika</t>
  </si>
  <si>
    <t>Izvor 7.2.1</t>
  </si>
  <si>
    <t>Prihodi od prodaje nefinancijske imovine PK</t>
  </si>
  <si>
    <t>PRIHODI I PRIMICI PREMA IZVORIMA FINANCIRANJA</t>
  </si>
  <si>
    <t>Izvor 1.</t>
  </si>
  <si>
    <t>Opći prihodi i primici</t>
  </si>
  <si>
    <t>Izvor 1.1.</t>
  </si>
  <si>
    <t>Izvor 1.1.1</t>
  </si>
  <si>
    <t>Izvor 3.2.2</t>
  </si>
  <si>
    <t>Izvor 4.4.</t>
  </si>
  <si>
    <t>Prihodi za posebne namjene - Decentralizacija</t>
  </si>
  <si>
    <t>Izvor 4.4.1</t>
  </si>
  <si>
    <t>Prihodi za posebne namjene-Decentralizacija</t>
  </si>
  <si>
    <t>Izvor 4.8.2</t>
  </si>
  <si>
    <t>Prihodi za posebne namjene PK - prenesena sredstva</t>
  </si>
  <si>
    <t>Izvor 5.3.</t>
  </si>
  <si>
    <t>Pomoći EU</t>
  </si>
  <si>
    <t>Izvor 5.4.2</t>
  </si>
  <si>
    <t>Pomoći PK - prenesena sredstva</t>
  </si>
  <si>
    <t>Izvor 7.2.2</t>
  </si>
  <si>
    <t>Prihodi od prodaje nefinancijske imovine PK- prenesena sreds</t>
  </si>
  <si>
    <t>RASHODI I IZDACI PREMA IZVORIMA FINANCIRANJA</t>
  </si>
  <si>
    <t>Funkcijska 09</t>
  </si>
  <si>
    <t>Obrazovanje</t>
  </si>
  <si>
    <t>Funkcijska 091</t>
  </si>
  <si>
    <t>Predškolsko i osnovno obrazovanje</t>
  </si>
  <si>
    <t>Funkcijska 096</t>
  </si>
  <si>
    <t>Dodatne usluge u obrazovanju</t>
  </si>
  <si>
    <t>RASHODI PREMA FUNKCIJSKOJ KLASIFIKACIJI</t>
  </si>
  <si>
    <t>Razdjel 004</t>
  </si>
  <si>
    <t>UPRAVNI ODJEL ZA PROSVJETU, KULTURU, TEHNIČKU KULTURU I SPORT</t>
  </si>
  <si>
    <t>Glava 004       03</t>
  </si>
  <si>
    <t>USTANOVE U OSNOVNOM ŠKOLSTVU</t>
  </si>
  <si>
    <t>PK 004       03        13220</t>
  </si>
  <si>
    <t>OŠ Petra Kružića, Klis</t>
  </si>
  <si>
    <t>Program 4001</t>
  </si>
  <si>
    <t>Razvoj odgojno obrazovnog sustava</t>
  </si>
  <si>
    <t>Aktivnost A400103</t>
  </si>
  <si>
    <t>Natjecanja, manifestacije i ostalo</t>
  </si>
  <si>
    <t>Aktivnost A400104</t>
  </si>
  <si>
    <t>e - Škole</t>
  </si>
  <si>
    <t>Aktivnost A400115</t>
  </si>
  <si>
    <t>Osobni pomoćnici i pomoćnici u nastavi</t>
  </si>
  <si>
    <t>Aktivnost A400118</t>
  </si>
  <si>
    <t>Nabava udžbenika i drugih obrazovnih materijala</t>
  </si>
  <si>
    <t>Aktivnost T400110</t>
  </si>
  <si>
    <t>Financiranje troškova prehrane za učenike OŠ</t>
  </si>
  <si>
    <t>Aktivnost T400111</t>
  </si>
  <si>
    <t>Opskrba školskih ustanova higijenskim potrepštinama za učenice</t>
  </si>
  <si>
    <t>Program 4030</t>
  </si>
  <si>
    <t>Osnovnoškolsko obrazovanje</t>
  </si>
  <si>
    <t>Aktivnost A403001</t>
  </si>
  <si>
    <t>Rashodi djelatnosti</t>
  </si>
  <si>
    <t>Aktivnost A403002</t>
  </si>
  <si>
    <t>Izgradnja i uređenje objekata te nabava i održavanje opreme</t>
  </si>
  <si>
    <t>Aktivnost A403003</t>
  </si>
  <si>
    <t>Pravno zastupanje, naknada štete i ostalo</t>
  </si>
  <si>
    <t>Aktivnost A403004</t>
  </si>
  <si>
    <t>Prijevoz učenika osnovnih škola</t>
  </si>
  <si>
    <t>II.POSEBNI DIO</t>
  </si>
  <si>
    <t>Višak prihoda</t>
  </si>
  <si>
    <t>Izvor 1</t>
  </si>
  <si>
    <t>Izvor 4.4.1.</t>
  </si>
  <si>
    <t>Prihodi za posebne namjene PK-prenesena sredstva</t>
  </si>
  <si>
    <t>Vlastiti prihodi PK-prenesena sredstva</t>
  </si>
  <si>
    <t>Pomoći PK-prenesena sredstva</t>
  </si>
  <si>
    <t>Izvor 1.1.1.</t>
  </si>
  <si>
    <t>Izvor 5.3.1.</t>
  </si>
  <si>
    <t>OŠ PETRA KRUŽIĆA KLIS</t>
  </si>
  <si>
    <t xml:space="preserve">POLUGODIŠNJI IZVJEŠTAJ O IZVRŠENJU FINANCISKOG PLANA </t>
  </si>
  <si>
    <t xml:space="preserve">                                               01.01.-30.06.2024</t>
  </si>
  <si>
    <t>Izvor 5.3.2</t>
  </si>
  <si>
    <t>Izvor 5.1.</t>
  </si>
  <si>
    <t>Izvor 4.8.1.</t>
  </si>
  <si>
    <t>Izvor 5.4.1.</t>
  </si>
  <si>
    <t>Pomoći EU- prenesena sredstva</t>
  </si>
  <si>
    <t>Aktivnost T400122</t>
  </si>
  <si>
    <t xml:space="preserve">Izvor 5.1.1 </t>
  </si>
  <si>
    <t>Izvor 3.2.1.</t>
  </si>
  <si>
    <t>Prihodi od prodaje  nefinancijske imovine PK</t>
  </si>
  <si>
    <t>Prihodii od prodaje nefinancijske imovine PK - prenesena sredstva</t>
  </si>
  <si>
    <t>Pomoći PK- prenesena sredstva</t>
  </si>
  <si>
    <t>Izvor 5.4.2.</t>
  </si>
  <si>
    <t xml:space="preserve">Kapitalni projekt K400105 </t>
  </si>
  <si>
    <t>Izvor 5.4.4</t>
  </si>
  <si>
    <t>Donacije PK</t>
  </si>
  <si>
    <t>Izvor 6.2.1</t>
  </si>
  <si>
    <t>RAZLIKA - VIŠAK / MANJAK</t>
  </si>
  <si>
    <t>B. RAČUN  FINANCIRANJA</t>
  </si>
  <si>
    <t>PRIMICI OD FINANCIJSKE IMOVINE I ZADUŽIVANJA</t>
  </si>
  <si>
    <t>IZDACI ZA FINANCIJSKU IMOVINU I OTPLATE ZAJMOVA</t>
  </si>
  <si>
    <t>NETO  FINANCIRANJE</t>
  </si>
  <si>
    <t>VIŠAK/MANJAK +NETO FINANCIRANJE</t>
  </si>
  <si>
    <t>C. RASPOLOŽIVA SREDSTVA IZ PRETHODNE GODINE</t>
  </si>
  <si>
    <t>REZULTAT NA 922</t>
  </si>
  <si>
    <t>UKUPNI DONOS VIŠKA/MANJKA IZ PRETHODNE(IH) GODINA</t>
  </si>
  <si>
    <t>VIŠAK/MANJAK IZ PRETHODNE(IH) GODINA KOJI ĆE SE RASPOREDITI/POKRITI</t>
  </si>
  <si>
    <t>PRIHODI OD PRODAJE NEFINACIJSKE IMOVINE</t>
  </si>
  <si>
    <t>Usluge telefona, pošte i prijevoza</t>
  </si>
  <si>
    <t>Komunalne usluge</t>
  </si>
  <si>
    <t>Intelektualne usluge</t>
  </si>
  <si>
    <t>Ostale usluge</t>
  </si>
  <si>
    <t>PLAN 2025</t>
  </si>
  <si>
    <t>IZVRŠENJE OD 1.1.-30.6.2025.</t>
  </si>
  <si>
    <t>IZVJEŠTAJ O IZVRŠENJU FINANCIJSKOG PLANA ZA RAZDOBLJE OD 01.01.2025. DO 30.06.2025. PO PROGRAMKOJ I EKONOMSKOJ KLASIFIKACIJI TE IZVORIMA FINANCIRANJA</t>
  </si>
  <si>
    <t>*</t>
  </si>
  <si>
    <t xml:space="preserve">Prihodi za posebne namjene - Decentralizacija </t>
  </si>
  <si>
    <t>Kapitalni  projekt Jadranski RZC STEM</t>
  </si>
  <si>
    <t>ULJP 2021-2027. Učimo zajedno VII</t>
  </si>
  <si>
    <t xml:space="preserve">Izvor 5.1.2. </t>
  </si>
  <si>
    <t>Pomoći- prenesena sredstav</t>
  </si>
  <si>
    <t xml:space="preserve">Tekući  projekt K400156 </t>
  </si>
  <si>
    <t>Izvannastavne aktivnosti OŠ i SŠ</t>
  </si>
  <si>
    <t>Rashodi za donacije, kazne, nakn,štete i kapit. pomoći</t>
  </si>
  <si>
    <t>Izvor 4.4.2.</t>
  </si>
  <si>
    <t>Prihodi za posebne namjene - Decentralizacija prenesena sredstva</t>
  </si>
  <si>
    <t>Izvor 5.4.2..</t>
  </si>
  <si>
    <t>IZVRŠENJE 1.1.-30.6.2025.</t>
  </si>
  <si>
    <t>Izvještaj o izvršenju financijskog plana za razdoblje od 01.01.2025.-30.06.2025. za OŠ Petra Kružića, Klis</t>
  </si>
  <si>
    <t>IZVRŠENJE  2024</t>
  </si>
  <si>
    <t>IZVORNI PLAN
2025</t>
  </si>
  <si>
    <t>IZVRŠENJE  01.01.-30.06.2025</t>
  </si>
  <si>
    <t>IZVRŠENJE 01.01.-30.06.2025</t>
  </si>
  <si>
    <t>IZVRŠENJE OD1.1-30.6.2025</t>
  </si>
  <si>
    <t>ok</t>
  </si>
  <si>
    <t>Rashodi za materijal i energiju</t>
  </si>
  <si>
    <t>Rashodi za usluge</t>
  </si>
  <si>
    <t>5647.79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</si>
</sst>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kn&quot;\ * #,##0.00_-;\-&quot;kn&quot;\ * #,##0.00_-;_-&quot;kn&quot;\ * &quot;-&quot;??_-;_-@_-"/>
    <numFmt numFmtId="165" formatCode="[$-1041A]#,##0.00;\-\ #,##0.00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Geneva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8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Tahoma"/>
      <family val="2"/>
      <charset val="238"/>
    </font>
    <font>
      <b/>
      <sz val="9"/>
      <name val="Tahoma"/>
      <family val="2"/>
      <charset val="238"/>
    </font>
    <font>
      <b/>
      <sz val="14"/>
      <color indexed="8"/>
      <name val="Tahoma"/>
      <family val="2"/>
      <charset val="238"/>
    </font>
    <font>
      <sz val="8"/>
      <name val="Tahoma"/>
      <family val="2"/>
      <charset val="238"/>
    </font>
    <font>
      <b/>
      <sz val="14"/>
      <name val="Tahoma"/>
      <family val="2"/>
      <charset val="238"/>
    </font>
    <font>
      <b/>
      <sz val="8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8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4" fontId="5" fillId="0" borderId="4" applyNumberFormat="0" applyProtection="0">
      <alignment vertical="center"/>
    </xf>
    <xf numFmtId="0" fontId="6" fillId="0" borderId="4" applyNumberFormat="0" applyProtection="0">
      <alignment horizontal="left" vertical="center"/>
    </xf>
    <xf numFmtId="4" fontId="7" fillId="0" borderId="4" applyNumberFormat="0" applyProtection="0">
      <alignment horizontal="right" vertical="center"/>
    </xf>
    <xf numFmtId="0" fontId="4" fillId="0" borderId="4" applyNumberFormat="0" applyProtection="0">
      <alignment horizontal="left" vertical="center" indent="1"/>
    </xf>
  </cellStyleXfs>
  <cellXfs count="304">
    <xf numFmtId="0" fontId="0" fillId="0" borderId="0" xfId="0"/>
    <xf numFmtId="0" fontId="8" fillId="0" borderId="0" xfId="0" applyFont="1"/>
    <xf numFmtId="0" fontId="3" fillId="0" borderId="0" xfId="4"/>
    <xf numFmtId="0" fontId="3" fillId="2" borderId="0" xfId="4" applyFont="1" applyFill="1"/>
    <xf numFmtId="165" fontId="10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3" borderId="10" xfId="4" applyFont="1" applyFill="1" applyBorder="1" applyAlignment="1" applyProtection="1">
      <alignment vertical="center" wrapText="1" readingOrder="1"/>
      <protection locked="0"/>
    </xf>
    <xf numFmtId="165" fontId="10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165" fontId="10" fillId="3" borderId="14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3" borderId="10" xfId="4" applyFont="1" applyFill="1" applyBorder="1" applyAlignment="1" applyProtection="1">
      <alignment horizontal="left" vertical="center" wrapText="1" readingOrder="1"/>
      <protection locked="0"/>
    </xf>
    <xf numFmtId="0" fontId="3" fillId="0" borderId="0" xfId="4"/>
    <xf numFmtId="0" fontId="3" fillId="3" borderId="10" xfId="4" applyFont="1" applyFill="1" applyBorder="1" applyAlignment="1" applyProtection="1">
      <alignment vertical="center" wrapText="1" readingOrder="1"/>
      <protection locked="0"/>
    </xf>
    <xf numFmtId="165" fontId="3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3" borderId="12" xfId="4" applyFont="1" applyFill="1" applyBorder="1" applyAlignment="1" applyProtection="1">
      <alignment vertical="center" wrapText="1" readingOrder="1"/>
      <protection locked="0"/>
    </xf>
    <xf numFmtId="165" fontId="3" fillId="3" borderId="13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4" borderId="8" xfId="4" applyFont="1" applyFill="1" applyBorder="1" applyAlignment="1" applyProtection="1">
      <alignment horizontal="center" vertical="center" wrapText="1" readingOrder="1"/>
      <protection locked="0"/>
    </xf>
    <xf numFmtId="0" fontId="9" fillId="4" borderId="8" xfId="4" applyFont="1" applyFill="1" applyBorder="1" applyAlignment="1" applyProtection="1">
      <alignment horizontal="center" vertical="center" wrapText="1" readingOrder="1"/>
      <protection locked="0"/>
    </xf>
    <xf numFmtId="0" fontId="9" fillId="4" borderId="9" xfId="4" applyFont="1" applyFill="1" applyBorder="1" applyAlignment="1" applyProtection="1">
      <alignment horizontal="center" vertical="center" wrapText="1" readingOrder="1"/>
      <protection locked="0"/>
    </xf>
    <xf numFmtId="0" fontId="9" fillId="6" borderId="3" xfId="4" applyFont="1" applyFill="1" applyBorder="1" applyAlignment="1" applyProtection="1">
      <alignment horizontal="center" vertical="center" wrapText="1" readingOrder="1"/>
      <protection locked="0"/>
    </xf>
    <xf numFmtId="0" fontId="9" fillId="6" borderId="11" xfId="4" applyFont="1" applyFill="1" applyBorder="1" applyAlignment="1" applyProtection="1">
      <alignment horizontal="center" vertical="center" wrapText="1" readingOrder="1"/>
      <protection locked="0"/>
    </xf>
    <xf numFmtId="0" fontId="10" fillId="7" borderId="10" xfId="4" applyFont="1" applyFill="1" applyBorder="1" applyAlignment="1" applyProtection="1">
      <alignment vertical="center" wrapText="1" readingOrder="1"/>
      <protection locked="0"/>
    </xf>
    <xf numFmtId="165" fontId="10" fillId="7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0" fillId="7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4" fillId="4" borderId="19" xfId="4" applyFont="1" applyFill="1" applyBorder="1" applyAlignment="1" applyProtection="1">
      <alignment horizontal="center" vertical="center" wrapText="1" readingOrder="1"/>
      <protection locked="0"/>
    </xf>
    <xf numFmtId="0" fontId="14" fillId="4" borderId="20" xfId="4" applyFont="1" applyFill="1" applyBorder="1" applyAlignment="1" applyProtection="1">
      <alignment horizontal="center" vertical="center" wrapText="1" readingOrder="1"/>
      <protection locked="0"/>
    </xf>
    <xf numFmtId="0" fontId="14" fillId="6" borderId="19" xfId="4" applyFont="1" applyFill="1" applyBorder="1" applyAlignment="1" applyProtection="1">
      <alignment horizontal="center" vertical="center" wrapText="1" readingOrder="1"/>
      <protection locked="0"/>
    </xf>
    <xf numFmtId="0" fontId="14" fillId="6" borderId="20" xfId="4" applyFont="1" applyFill="1" applyBorder="1" applyAlignment="1" applyProtection="1">
      <alignment horizontal="center" vertical="center" wrapText="1" readingOrder="1"/>
      <protection locked="0"/>
    </xf>
    <xf numFmtId="0" fontId="3" fillId="7" borderId="22" xfId="4" applyFont="1" applyFill="1" applyBorder="1" applyAlignment="1" applyProtection="1">
      <alignment vertical="center" wrapText="1" readingOrder="1"/>
      <protection locked="0"/>
    </xf>
    <xf numFmtId="165" fontId="3" fillId="7" borderId="6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7" borderId="21" xfId="4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4" applyFont="1"/>
    <xf numFmtId="0" fontId="20" fillId="3" borderId="10" xfId="4" applyFont="1" applyFill="1" applyBorder="1" applyAlignment="1" applyProtection="1">
      <alignment vertical="center" wrapText="1" readingOrder="1"/>
      <protection locked="0"/>
    </xf>
    <xf numFmtId="165" fontId="20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0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20" fillId="3" borderId="12" xfId="4" applyFont="1" applyFill="1" applyBorder="1" applyAlignment="1" applyProtection="1">
      <alignment vertical="center" wrapText="1" readingOrder="1"/>
      <protection locked="0"/>
    </xf>
    <xf numFmtId="165" fontId="20" fillId="3" borderId="13" xfId="4" applyNumberFormat="1" applyFont="1" applyFill="1" applyBorder="1" applyAlignment="1" applyProtection="1">
      <alignment horizontal="right" vertical="center" wrapText="1" readingOrder="1"/>
      <protection locked="0"/>
    </xf>
    <xf numFmtId="165" fontId="20" fillId="3" borderId="14" xfId="4" applyNumberFormat="1" applyFont="1" applyFill="1" applyBorder="1" applyAlignment="1" applyProtection="1">
      <alignment horizontal="right" vertical="center" wrapText="1" readingOrder="1"/>
      <protection locked="0"/>
    </xf>
    <xf numFmtId="0" fontId="13" fillId="3" borderId="10" xfId="4" applyFont="1" applyFill="1" applyBorder="1" applyAlignment="1" applyProtection="1">
      <alignment vertical="center" wrapText="1" readingOrder="1"/>
      <protection locked="0"/>
    </xf>
    <xf numFmtId="165" fontId="13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3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3" fillId="3" borderId="12" xfId="4" applyFont="1" applyFill="1" applyBorder="1" applyAlignment="1" applyProtection="1">
      <alignment vertical="center" wrapText="1" readingOrder="1"/>
      <protection locked="0"/>
    </xf>
    <xf numFmtId="165" fontId="13" fillId="3" borderId="13" xfId="4" applyNumberFormat="1" applyFont="1" applyFill="1" applyBorder="1" applyAlignment="1" applyProtection="1">
      <alignment horizontal="right" vertical="center" wrapText="1" readingOrder="1"/>
      <protection locked="0"/>
    </xf>
    <xf numFmtId="165" fontId="13" fillId="3" borderId="14" xfId="4" applyNumberFormat="1" applyFont="1" applyFill="1" applyBorder="1" applyAlignment="1" applyProtection="1">
      <alignment horizontal="right" vertical="center" wrapText="1" readingOrder="1"/>
      <protection locked="0"/>
    </xf>
    <xf numFmtId="0" fontId="14" fillId="4" borderId="8" xfId="4" applyFont="1" applyFill="1" applyBorder="1" applyAlignment="1" applyProtection="1">
      <alignment horizontal="center" vertical="center" wrapText="1" readingOrder="1"/>
      <protection locked="0"/>
    </xf>
    <xf numFmtId="0" fontId="14" fillId="4" borderId="9" xfId="4" applyFont="1" applyFill="1" applyBorder="1" applyAlignment="1" applyProtection="1">
      <alignment horizontal="center" vertical="center" wrapText="1" readingOrder="1"/>
      <protection locked="0"/>
    </xf>
    <xf numFmtId="0" fontId="14" fillId="6" borderId="3" xfId="4" applyFont="1" applyFill="1" applyBorder="1" applyAlignment="1" applyProtection="1">
      <alignment horizontal="center" vertical="center" wrapText="1" readingOrder="1"/>
      <protection locked="0"/>
    </xf>
    <xf numFmtId="0" fontId="14" fillId="6" borderId="11" xfId="4" applyFont="1" applyFill="1" applyBorder="1" applyAlignment="1" applyProtection="1">
      <alignment horizontal="center" vertical="center" wrapText="1" readingOrder="1"/>
      <protection locked="0"/>
    </xf>
    <xf numFmtId="0" fontId="13" fillId="7" borderId="10" xfId="4" applyFont="1" applyFill="1" applyBorder="1" applyAlignment="1" applyProtection="1">
      <alignment vertical="center" wrapText="1" readingOrder="1"/>
      <protection locked="0"/>
    </xf>
    <xf numFmtId="165" fontId="13" fillId="7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3" fillId="7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3" fillId="2" borderId="0" xfId="4" applyFont="1" applyFill="1"/>
    <xf numFmtId="0" fontId="22" fillId="4" borderId="8" xfId="4" applyFont="1" applyFill="1" applyBorder="1" applyAlignment="1" applyProtection="1">
      <alignment horizontal="center" vertical="center" wrapText="1" readingOrder="1"/>
      <protection locked="0"/>
    </xf>
    <xf numFmtId="0" fontId="18" fillId="4" borderId="8" xfId="4" applyFont="1" applyFill="1" applyBorder="1" applyAlignment="1" applyProtection="1">
      <alignment horizontal="center" vertical="center" wrapText="1" readingOrder="1"/>
      <protection locked="0"/>
    </xf>
    <xf numFmtId="0" fontId="18" fillId="4" borderId="9" xfId="4" applyFont="1" applyFill="1" applyBorder="1" applyAlignment="1" applyProtection="1">
      <alignment horizontal="center" vertical="center" wrapText="1" readingOrder="1"/>
      <protection locked="0"/>
    </xf>
    <xf numFmtId="0" fontId="18" fillId="6" borderId="3" xfId="4" applyFont="1" applyFill="1" applyBorder="1" applyAlignment="1" applyProtection="1">
      <alignment horizontal="center" vertical="center" wrapText="1" readingOrder="1"/>
      <protection locked="0"/>
    </xf>
    <xf numFmtId="0" fontId="22" fillId="7" borderId="10" xfId="4" applyFont="1" applyFill="1" applyBorder="1" applyAlignment="1" applyProtection="1">
      <alignment vertical="center" wrapText="1" readingOrder="1"/>
      <protection locked="0"/>
    </xf>
    <xf numFmtId="165" fontId="22" fillId="7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2" fillId="7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8" fillId="6" borderId="11" xfId="4" applyFont="1" applyFill="1" applyBorder="1" applyAlignment="1" applyProtection="1">
      <alignment horizontal="right" vertical="center" wrapText="1" readingOrder="1"/>
      <protection locked="0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top"/>
    </xf>
    <xf numFmtId="0" fontId="26" fillId="9" borderId="8" xfId="4" applyFont="1" applyFill="1" applyBorder="1" applyAlignment="1" applyProtection="1">
      <alignment horizontal="center" vertical="center" wrapText="1" readingOrder="1"/>
      <protection locked="0"/>
    </xf>
    <xf numFmtId="0" fontId="25" fillId="9" borderId="8" xfId="4" applyFont="1" applyFill="1" applyBorder="1" applyAlignment="1" applyProtection="1">
      <alignment horizontal="center" vertical="center" wrapText="1" readingOrder="1"/>
      <protection locked="0"/>
    </xf>
    <xf numFmtId="0" fontId="25" fillId="9" borderId="9" xfId="4" applyFont="1" applyFill="1" applyBorder="1" applyAlignment="1" applyProtection="1">
      <alignment horizontal="center" vertical="center" wrapText="1" readingOrder="1"/>
      <protection locked="0"/>
    </xf>
    <xf numFmtId="0" fontId="25" fillId="11" borderId="3" xfId="4" applyFont="1" applyFill="1" applyBorder="1" applyAlignment="1" applyProtection="1">
      <alignment horizontal="center" vertical="center" wrapText="1" readingOrder="1"/>
      <protection locked="0"/>
    </xf>
    <xf numFmtId="0" fontId="25" fillId="11" borderId="11" xfId="4" applyFont="1" applyFill="1" applyBorder="1" applyAlignment="1" applyProtection="1">
      <alignment horizontal="center" vertical="center" wrapText="1" readingOrder="1"/>
      <protection locked="0"/>
    </xf>
    <xf numFmtId="0" fontId="26" fillId="3" borderId="10" xfId="4" applyFont="1" applyFill="1" applyBorder="1" applyAlignment="1" applyProtection="1">
      <alignment vertical="center" wrapText="1" readingOrder="1"/>
      <protection locked="0"/>
    </xf>
    <xf numFmtId="165" fontId="26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6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26" fillId="12" borderId="10" xfId="4" applyFont="1" applyFill="1" applyBorder="1" applyAlignment="1" applyProtection="1">
      <alignment vertical="center" wrapText="1" readingOrder="1"/>
      <protection locked="0"/>
    </xf>
    <xf numFmtId="165" fontId="26" fillId="12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6" fillId="12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14" borderId="10" xfId="4" applyFont="1" applyFill="1" applyBorder="1" applyAlignment="1" applyProtection="1">
      <alignment vertical="center" wrapText="1" readingOrder="1"/>
      <protection locked="0"/>
    </xf>
    <xf numFmtId="165" fontId="3" fillId="1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14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16" borderId="10" xfId="4" applyFont="1" applyFill="1" applyBorder="1" applyAlignment="1" applyProtection="1">
      <alignment vertical="center" wrapText="1" readingOrder="1"/>
      <protection locked="0"/>
    </xf>
    <xf numFmtId="165" fontId="3" fillId="16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16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18" borderId="10" xfId="4" applyFont="1" applyFill="1" applyBorder="1" applyAlignment="1" applyProtection="1">
      <alignment vertical="center" wrapText="1" readingOrder="1"/>
      <protection locked="0"/>
    </xf>
    <xf numFmtId="165" fontId="3" fillId="18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18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26" fillId="20" borderId="10" xfId="4" applyFont="1" applyFill="1" applyBorder="1" applyAlignment="1" applyProtection="1">
      <alignment vertical="center" wrapText="1" readingOrder="1"/>
      <protection locked="0"/>
    </xf>
    <xf numFmtId="165" fontId="26" fillId="20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6" fillId="20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22" borderId="10" xfId="4" applyFont="1" applyFill="1" applyBorder="1" applyAlignment="1" applyProtection="1">
      <alignment vertical="center" wrapText="1" readingOrder="1"/>
      <protection locked="0"/>
    </xf>
    <xf numFmtId="165" fontId="3" fillId="22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22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24" borderId="10" xfId="4" applyFont="1" applyFill="1" applyBorder="1" applyAlignment="1" applyProtection="1">
      <alignment vertical="center" wrapText="1" readingOrder="1"/>
      <protection locked="0"/>
    </xf>
    <xf numFmtId="165" fontId="3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24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3" borderId="0" xfId="4" applyFont="1" applyFill="1" applyBorder="1" applyAlignment="1" applyProtection="1">
      <alignment vertical="center" wrapText="1" readingOrder="1"/>
      <protection locked="0"/>
    </xf>
    <xf numFmtId="0" fontId="3" fillId="2" borderId="0" xfId="4" applyFont="1" applyFill="1" applyBorder="1"/>
    <xf numFmtId="165" fontId="10" fillId="3" borderId="0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3" borderId="12" xfId="4" applyFont="1" applyFill="1" applyBorder="1" applyAlignment="1" applyProtection="1">
      <alignment horizontal="left" vertical="center" wrapText="1" readingOrder="1"/>
      <protection locked="0"/>
    </xf>
    <xf numFmtId="0" fontId="15" fillId="3" borderId="10" xfId="4" applyFont="1" applyFill="1" applyBorder="1" applyAlignment="1" applyProtection="1">
      <alignment vertical="center" wrapText="1" readingOrder="1"/>
      <protection locked="0"/>
    </xf>
    <xf numFmtId="165" fontId="15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5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14" fillId="3" borderId="10" xfId="4" applyFont="1" applyFill="1" applyBorder="1" applyAlignment="1" applyProtection="1">
      <alignment vertical="center" wrapText="1" readingOrder="1"/>
      <protection locked="0"/>
    </xf>
    <xf numFmtId="165" fontId="14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22" fillId="3" borderId="10" xfId="4" applyFont="1" applyFill="1" applyBorder="1" applyAlignment="1" applyProtection="1">
      <alignment vertical="center" wrapText="1" readingOrder="1"/>
      <protection locked="0"/>
    </xf>
    <xf numFmtId="165" fontId="22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2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27" fillId="26" borderId="8" xfId="0" applyFont="1" applyFill="1" applyBorder="1" applyAlignment="1">
      <alignment horizontal="left" vertical="center"/>
    </xf>
    <xf numFmtId="0" fontId="27" fillId="26" borderId="8" xfId="0" applyFont="1" applyFill="1" applyBorder="1" applyAlignment="1">
      <alignment horizontal="left" vertical="center" wrapText="1"/>
    </xf>
    <xf numFmtId="0" fontId="27" fillId="26" borderId="8" xfId="0" applyFont="1" applyFill="1" applyBorder="1" applyAlignment="1">
      <alignment horizontal="center" vertical="center" wrapText="1"/>
    </xf>
    <xf numFmtId="0" fontId="27" fillId="26" borderId="9" xfId="0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3" borderId="10" xfId="4" applyFont="1" applyFill="1" applyBorder="1" applyAlignment="1" applyProtection="1">
      <alignment vertical="center" wrapText="1" readingOrder="1"/>
      <protection locked="0"/>
    </xf>
    <xf numFmtId="165" fontId="29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9" fillId="3" borderId="11" xfId="4" applyNumberFormat="1" applyFont="1" applyFill="1" applyBorder="1" applyAlignment="1" applyProtection="1">
      <alignment horizontal="right" vertical="center" wrapText="1" readingOrder="1"/>
      <protection locked="0"/>
    </xf>
    <xf numFmtId="165" fontId="31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1" fillId="3" borderId="13" xfId="4" applyNumberFormat="1" applyFont="1" applyFill="1" applyBorder="1" applyAlignment="1" applyProtection="1">
      <alignment horizontal="right" vertical="center" wrapText="1" readingOrder="1"/>
      <protection locked="0"/>
    </xf>
    <xf numFmtId="165" fontId="20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2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3" borderId="10" xfId="4" applyFont="1" applyFill="1" applyBorder="1" applyAlignment="1" applyProtection="1">
      <alignment horizontal="left" vertical="center" wrapText="1" readingOrder="1"/>
      <protection locked="0"/>
    </xf>
    <xf numFmtId="165" fontId="3" fillId="0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25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4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13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10" xfId="4" applyFont="1" applyFill="1" applyBorder="1" applyAlignment="1" applyProtection="1">
      <alignment horizontal="left" vertical="center" wrapText="1" readingOrder="1"/>
      <protection locked="0"/>
    </xf>
    <xf numFmtId="0" fontId="33" fillId="3" borderId="10" xfId="4" applyFont="1" applyFill="1" applyBorder="1" applyAlignment="1" applyProtection="1">
      <alignment vertical="center" wrapText="1" readingOrder="1"/>
      <protection locked="0"/>
    </xf>
    <xf numFmtId="0" fontId="27" fillId="0" borderId="0" xfId="0" applyFont="1" applyAlignment="1">
      <alignment vertical="top"/>
    </xf>
    <xf numFmtId="0" fontId="27" fillId="0" borderId="0" xfId="0" applyFont="1"/>
    <xf numFmtId="0" fontId="35" fillId="0" borderId="0" xfId="0" applyFont="1"/>
    <xf numFmtId="0" fontId="35" fillId="0" borderId="3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3" xfId="0" applyFont="1" applyBorder="1"/>
    <xf numFmtId="4" fontId="35" fillId="0" borderId="3" xfId="0" applyNumberFormat="1" applyFont="1" applyBorder="1"/>
    <xf numFmtId="0" fontId="35" fillId="0" borderId="11" xfId="0" applyFont="1" applyBorder="1"/>
    <xf numFmtId="0" fontId="35" fillId="0" borderId="12" xfId="0" applyFont="1" applyBorder="1"/>
    <xf numFmtId="0" fontId="35" fillId="0" borderId="13" xfId="0" applyFont="1" applyBorder="1"/>
    <xf numFmtId="4" fontId="35" fillId="0" borderId="13" xfId="0" applyNumberFormat="1" applyFont="1" applyBorder="1"/>
    <xf numFmtId="0" fontId="35" fillId="0" borderId="14" xfId="0" applyFont="1" applyBorder="1"/>
    <xf numFmtId="0" fontId="35" fillId="26" borderId="8" xfId="0" applyFont="1" applyFill="1" applyBorder="1"/>
    <xf numFmtId="0" fontId="35" fillId="26" borderId="8" xfId="0" applyFont="1" applyFill="1" applyBorder="1" applyAlignment="1">
      <alignment wrapText="1"/>
    </xf>
    <xf numFmtId="0" fontId="35" fillId="26" borderId="9" xfId="0" applyFont="1" applyFill="1" applyBorder="1" applyAlignment="1">
      <alignment horizontal="center"/>
    </xf>
    <xf numFmtId="0" fontId="35" fillId="0" borderId="10" xfId="0" applyFont="1" applyBorder="1"/>
    <xf numFmtId="0" fontId="35" fillId="0" borderId="0" xfId="0" applyFont="1" applyBorder="1"/>
    <xf numFmtId="0" fontId="35" fillId="0" borderId="1" xfId="0" applyFont="1" applyBorder="1"/>
    <xf numFmtId="0" fontId="35" fillId="0" borderId="18" xfId="0" applyFont="1" applyBorder="1"/>
    <xf numFmtId="4" fontId="35" fillId="0" borderId="19" xfId="0" applyNumberFormat="1" applyFont="1" applyBorder="1"/>
    <xf numFmtId="0" fontId="35" fillId="0" borderId="20" xfId="0" applyFont="1" applyBorder="1"/>
    <xf numFmtId="0" fontId="27" fillId="0" borderId="0" xfId="0" applyFont="1" applyBorder="1"/>
    <xf numFmtId="0" fontId="35" fillId="26" borderId="8" xfId="0" applyFont="1" applyFill="1" applyBorder="1" applyAlignment="1">
      <alignment horizontal="center" vertical="center"/>
    </xf>
    <xf numFmtId="0" fontId="35" fillId="26" borderId="8" xfId="0" applyFont="1" applyFill="1" applyBorder="1" applyAlignment="1">
      <alignment horizontal="center" vertical="center" wrapText="1"/>
    </xf>
    <xf numFmtId="0" fontId="35" fillId="26" borderId="9" xfId="0" applyFont="1" applyFill="1" applyBorder="1" applyAlignment="1">
      <alignment horizontal="center" vertical="center"/>
    </xf>
    <xf numFmtId="0" fontId="35" fillId="0" borderId="3" xfId="0" applyFont="1" applyBorder="1" applyAlignment="1">
      <alignment wrapText="1"/>
    </xf>
    <xf numFmtId="165" fontId="36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0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4" fillId="3" borderId="10" xfId="4" applyFont="1" applyFill="1" applyBorder="1" applyAlignment="1" applyProtection="1">
      <alignment vertical="center" wrapText="1" readingOrder="1"/>
      <protection locked="0"/>
    </xf>
    <xf numFmtId="165" fontId="20" fillId="0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3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3" fillId="24" borderId="10" xfId="4" applyFont="1" applyFill="1" applyBorder="1" applyAlignment="1" applyProtection="1">
      <alignment vertical="center" wrapText="1" readingOrder="1"/>
      <protection locked="0"/>
    </xf>
    <xf numFmtId="165" fontId="20" fillId="24" borderId="11" xfId="4" applyNumberFormat="1" applyFont="1" applyFill="1" applyBorder="1" applyAlignment="1" applyProtection="1">
      <alignment horizontal="right" vertical="center" wrapText="1" readingOrder="1"/>
      <protection locked="0"/>
    </xf>
    <xf numFmtId="4" fontId="35" fillId="0" borderId="3" xfId="0" applyNumberFormat="1" applyFont="1" applyFill="1" applyBorder="1"/>
    <xf numFmtId="4" fontId="34" fillId="0" borderId="3" xfId="0" applyNumberFormat="1" applyFont="1" applyBorder="1"/>
    <xf numFmtId="165" fontId="29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2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7" fillId="0" borderId="0" xfId="0" applyFont="1"/>
    <xf numFmtId="165" fontId="3" fillId="15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23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" fillId="25" borderId="11" xfId="4" applyNumberFormat="1" applyFont="1" applyFill="1" applyBorder="1" applyAlignment="1" applyProtection="1">
      <alignment horizontal="right" vertical="center" wrapText="1" readingOrder="1"/>
      <protection locked="0"/>
    </xf>
    <xf numFmtId="0" fontId="31" fillId="3" borderId="10" xfId="4" applyFont="1" applyFill="1" applyBorder="1" applyAlignment="1" applyProtection="1">
      <alignment vertical="center" wrapText="1" readingOrder="1"/>
      <protection locked="0"/>
    </xf>
    <xf numFmtId="0" fontId="31" fillId="3" borderId="10" xfId="4" applyFont="1" applyFill="1" applyBorder="1" applyAlignment="1" applyProtection="1">
      <alignment horizontal="left" vertical="center" wrapText="1" readingOrder="1"/>
      <protection locked="0"/>
    </xf>
    <xf numFmtId="165" fontId="10" fillId="22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1" fillId="22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8" fillId="22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6" fillId="3" borderId="10" xfId="4" applyFont="1" applyFill="1" applyBorder="1" applyAlignment="1" applyProtection="1">
      <alignment horizontal="left" vertical="center" wrapText="1" readingOrder="1"/>
      <protection locked="0"/>
    </xf>
    <xf numFmtId="0" fontId="32" fillId="3" borderId="10" xfId="4" applyFont="1" applyFill="1" applyBorder="1" applyAlignment="1" applyProtection="1">
      <alignment vertical="center" wrapText="1" readingOrder="1"/>
      <protection locked="0"/>
    </xf>
    <xf numFmtId="165" fontId="39" fillId="3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6" fillId="3" borderId="1" xfId="4" applyFont="1" applyFill="1" applyBorder="1" applyAlignment="1" applyProtection="1">
      <alignment horizontal="center" vertical="center" wrapText="1" readingOrder="1"/>
      <protection locked="0"/>
    </xf>
    <xf numFmtId="0" fontId="36" fillId="2" borderId="5" xfId="4" applyFont="1" applyFill="1" applyBorder="1" applyAlignment="1">
      <alignment horizontal="center"/>
    </xf>
    <xf numFmtId="0" fontId="36" fillId="2" borderId="2" xfId="4" applyFont="1" applyFill="1" applyBorder="1" applyAlignment="1">
      <alignment horizontal="center"/>
    </xf>
    <xf numFmtId="165" fontId="34" fillId="7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0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27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165" fontId="35" fillId="24" borderId="3" xfId="4" applyNumberFormat="1" applyFont="1" applyFill="1" applyBorder="1" applyAlignment="1" applyProtection="1">
      <alignment horizontal="right" vertical="center" wrapText="1" readingOrder="1"/>
      <protection locked="0"/>
    </xf>
    <xf numFmtId="0" fontId="30" fillId="3" borderId="10" xfId="4" applyFont="1" applyFill="1" applyBorder="1" applyAlignment="1" applyProtection="1">
      <alignment vertical="center" wrapText="1" readingOrder="1"/>
      <protection locked="0"/>
    </xf>
    <xf numFmtId="0" fontId="34" fillId="0" borderId="3" xfId="0" applyFont="1" applyBorder="1" applyAlignment="1">
      <alignment horizontal="center" vertical="center"/>
    </xf>
    <xf numFmtId="4" fontId="34" fillId="0" borderId="13" xfId="0" applyNumberFormat="1" applyFont="1" applyBorder="1"/>
    <xf numFmtId="0" fontId="35" fillId="26" borderId="15" xfId="0" applyFont="1" applyFill="1" applyBorder="1" applyAlignment="1">
      <alignment horizontal="center"/>
    </xf>
    <xf numFmtId="0" fontId="35" fillId="26" borderId="16" xfId="0" applyFont="1" applyFill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7" fillId="26" borderId="15" xfId="0" applyFont="1" applyFill="1" applyBorder="1" applyAlignment="1">
      <alignment horizontal="center" vertical="center"/>
    </xf>
    <xf numFmtId="0" fontId="27" fillId="26" borderId="16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26" borderId="7" xfId="0" applyFont="1" applyFill="1" applyBorder="1" applyAlignment="1">
      <alignment horizontal="center"/>
    </xf>
    <xf numFmtId="0" fontId="35" fillId="26" borderId="8" xfId="0" applyFont="1" applyFill="1" applyBorder="1" applyAlignment="1">
      <alignment horizontal="center"/>
    </xf>
    <xf numFmtId="0" fontId="10" fillId="3" borderId="3" xfId="4" applyFont="1" applyFill="1" applyBorder="1" applyAlignment="1" applyProtection="1">
      <alignment horizontal="left" vertical="center" wrapText="1" readingOrder="1"/>
      <protection locked="0"/>
    </xf>
    <xf numFmtId="0" fontId="12" fillId="0" borderId="0" xfId="4" applyFont="1" applyAlignment="1">
      <alignment horizontal="center"/>
    </xf>
    <xf numFmtId="0" fontId="9" fillId="6" borderId="10" xfId="4" applyFont="1" applyFill="1" applyBorder="1" applyAlignment="1" applyProtection="1">
      <alignment horizontal="center" vertical="center" wrapText="1" readingOrder="1"/>
      <protection locked="0"/>
    </xf>
    <xf numFmtId="0" fontId="9" fillId="6" borderId="3" xfId="4" applyFont="1" applyFill="1" applyBorder="1" applyAlignment="1" applyProtection="1">
      <alignment horizontal="center" vertical="center" wrapText="1" readingOrder="1"/>
      <protection locked="0"/>
    </xf>
    <xf numFmtId="0" fontId="11" fillId="0" borderId="0" xfId="4" applyFont="1" applyAlignment="1" applyProtection="1">
      <alignment horizontal="center" vertical="center" wrapText="1" readingOrder="1"/>
      <protection locked="0"/>
    </xf>
    <xf numFmtId="0" fontId="9" fillId="4" borderId="7" xfId="4" applyFont="1" applyFill="1" applyBorder="1" applyAlignment="1" applyProtection="1">
      <alignment horizontal="center" vertical="center" wrapText="1" readingOrder="1"/>
      <protection locked="0"/>
    </xf>
    <xf numFmtId="0" fontId="3" fillId="5" borderId="8" xfId="4" applyFont="1" applyFill="1" applyBorder="1" applyAlignment="1" applyProtection="1">
      <alignment vertical="top" wrapText="1"/>
      <protection locked="0"/>
    </xf>
    <xf numFmtId="0" fontId="10" fillId="3" borderId="3" xfId="4" applyFont="1" applyFill="1" applyBorder="1" applyAlignment="1" applyProtection="1">
      <alignment vertical="center" wrapText="1" readingOrder="1"/>
      <protection locked="0"/>
    </xf>
    <xf numFmtId="0" fontId="3" fillId="2" borderId="3" xfId="4" applyFont="1" applyFill="1" applyBorder="1"/>
    <xf numFmtId="0" fontId="10" fillId="7" borderId="3" xfId="4" applyFont="1" applyFill="1" applyBorder="1" applyAlignment="1" applyProtection="1">
      <alignment vertical="center" wrapText="1" readingOrder="1"/>
      <protection locked="0"/>
    </xf>
    <xf numFmtId="0" fontId="3" fillId="8" borderId="3" xfId="4" applyFont="1" applyFill="1" applyBorder="1"/>
    <xf numFmtId="0" fontId="10" fillId="3" borderId="13" xfId="4" applyFont="1" applyFill="1" applyBorder="1" applyAlignment="1" applyProtection="1">
      <alignment horizontal="left" vertical="center" wrapText="1" readingOrder="1"/>
      <protection locked="0"/>
    </xf>
    <xf numFmtId="0" fontId="10" fillId="3" borderId="3" xfId="4" applyFont="1" applyFill="1" applyBorder="1" applyAlignment="1" applyProtection="1">
      <alignment horizontal="center" vertical="center" wrapText="1" readingOrder="1"/>
      <protection locked="0"/>
    </xf>
    <xf numFmtId="0" fontId="14" fillId="6" borderId="23" xfId="4" applyFont="1" applyFill="1" applyBorder="1" applyAlignment="1" applyProtection="1">
      <alignment horizontal="center" vertical="center" wrapText="1" readingOrder="1"/>
      <protection locked="0"/>
    </xf>
    <xf numFmtId="0" fontId="14" fillId="6" borderId="24" xfId="4" applyFont="1" applyFill="1" applyBorder="1" applyAlignment="1" applyProtection="1">
      <alignment horizontal="center" vertical="center" wrapText="1" readingOrder="1"/>
      <protection locked="0"/>
    </xf>
    <xf numFmtId="0" fontId="14" fillId="6" borderId="25" xfId="4" applyFont="1" applyFill="1" applyBorder="1" applyAlignment="1" applyProtection="1">
      <alignment horizontal="center" vertical="center" wrapText="1" readingOrder="1"/>
      <protection locked="0"/>
    </xf>
    <xf numFmtId="0" fontId="19" fillId="0" borderId="0" xfId="4" applyFont="1" applyAlignment="1" applyProtection="1">
      <alignment horizontal="center" vertical="center" wrapText="1" readingOrder="1"/>
      <protection locked="0"/>
    </xf>
    <xf numFmtId="0" fontId="17" fillId="0" borderId="0" xfId="0" applyFont="1" applyAlignment="1">
      <alignment horizontal="center"/>
    </xf>
    <xf numFmtId="0" fontId="15" fillId="3" borderId="3" xfId="4" applyFont="1" applyFill="1" applyBorder="1" applyAlignment="1" applyProtection="1">
      <alignment vertical="center" wrapText="1" readingOrder="1"/>
      <protection locked="0"/>
    </xf>
    <xf numFmtId="0" fontId="15" fillId="2" borderId="3" xfId="4" applyFont="1" applyFill="1" applyBorder="1"/>
    <xf numFmtId="0" fontId="3" fillId="3" borderId="13" xfId="4" applyFont="1" applyFill="1" applyBorder="1" applyAlignment="1" applyProtection="1">
      <alignment vertical="center" wrapText="1" readingOrder="1"/>
      <protection locked="0"/>
    </xf>
    <xf numFmtId="0" fontId="3" fillId="2" borderId="13" xfId="4" applyFont="1" applyFill="1" applyBorder="1"/>
    <xf numFmtId="0" fontId="3" fillId="3" borderId="3" xfId="4" applyFont="1" applyFill="1" applyBorder="1" applyAlignment="1" applyProtection="1">
      <alignment vertical="center" wrapText="1" readingOrder="1"/>
      <protection locked="0"/>
    </xf>
    <xf numFmtId="0" fontId="14" fillId="4" borderId="18" xfId="4" applyFont="1" applyFill="1" applyBorder="1" applyAlignment="1" applyProtection="1">
      <alignment horizontal="center" vertical="center" wrapText="1" readingOrder="1"/>
      <protection locked="0"/>
    </xf>
    <xf numFmtId="0" fontId="15" fillId="5" borderId="19" xfId="4" applyFont="1" applyFill="1" applyBorder="1" applyAlignment="1" applyProtection="1">
      <alignment vertical="top" wrapText="1"/>
      <protection locked="0"/>
    </xf>
    <xf numFmtId="0" fontId="15" fillId="7" borderId="6" xfId="4" applyFont="1" applyFill="1" applyBorder="1" applyAlignment="1" applyProtection="1">
      <alignment vertical="center" wrapText="1" readingOrder="1"/>
      <protection locked="0"/>
    </xf>
    <xf numFmtId="0" fontId="15" fillId="8" borderId="6" xfId="4" applyFont="1" applyFill="1" applyBorder="1"/>
    <xf numFmtId="0" fontId="32" fillId="3" borderId="3" xfId="4" applyFont="1" applyFill="1" applyBorder="1" applyAlignment="1" applyProtection="1">
      <alignment vertical="center" wrapText="1" readingOrder="1"/>
      <protection locked="0"/>
    </xf>
    <xf numFmtId="0" fontId="32" fillId="2" borderId="3" xfId="4" applyFont="1" applyFill="1" applyBorder="1"/>
    <xf numFmtId="0" fontId="3" fillId="3" borderId="1" xfId="4" applyFont="1" applyFill="1" applyBorder="1" applyAlignment="1" applyProtection="1">
      <alignment vertical="center" wrapText="1" readingOrder="1"/>
      <protection locked="0"/>
    </xf>
    <xf numFmtId="0" fontId="3" fillId="3" borderId="5" xfId="4" applyFont="1" applyFill="1" applyBorder="1" applyAlignment="1" applyProtection="1">
      <alignment vertical="center" wrapText="1" readingOrder="1"/>
      <protection locked="0"/>
    </xf>
    <xf numFmtId="0" fontId="3" fillId="3" borderId="2" xfId="4" applyFont="1" applyFill="1" applyBorder="1" applyAlignment="1" applyProtection="1">
      <alignment vertical="center" wrapText="1" readingOrder="1"/>
      <protection locked="0"/>
    </xf>
    <xf numFmtId="0" fontId="36" fillId="3" borderId="3" xfId="4" applyFont="1" applyFill="1" applyBorder="1" applyAlignment="1" applyProtection="1">
      <alignment vertical="center" wrapText="1" readingOrder="1"/>
      <protection locked="0"/>
    </xf>
    <xf numFmtId="0" fontId="36" fillId="2" borderId="3" xfId="4" applyFont="1" applyFill="1" applyBorder="1"/>
    <xf numFmtId="0" fontId="19" fillId="0" borderId="0" xfId="4" applyFont="1" applyAlignment="1" applyProtection="1">
      <alignment horizontal="center" vertical="top" wrapText="1" readingOrder="1"/>
      <protection locked="0"/>
    </xf>
    <xf numFmtId="0" fontId="14" fillId="3" borderId="3" xfId="4" applyFont="1" applyFill="1" applyBorder="1" applyAlignment="1" applyProtection="1">
      <alignment vertical="center" wrapText="1" readingOrder="1"/>
      <protection locked="0"/>
    </xf>
    <xf numFmtId="0" fontId="14" fillId="2" borderId="3" xfId="4" applyFont="1" applyFill="1" applyBorder="1"/>
    <xf numFmtId="0" fontId="14" fillId="4" borderId="7" xfId="4" applyFont="1" applyFill="1" applyBorder="1" applyAlignment="1" applyProtection="1">
      <alignment horizontal="center" vertical="center" wrapText="1" readingOrder="1"/>
      <protection locked="0"/>
    </xf>
    <xf numFmtId="0" fontId="14" fillId="5" borderId="8" xfId="4" applyFont="1" applyFill="1" applyBorder="1" applyAlignment="1" applyProtection="1">
      <alignment vertical="top" wrapText="1"/>
      <protection locked="0"/>
    </xf>
    <xf numFmtId="0" fontId="13" fillId="7" borderId="3" xfId="4" applyFont="1" applyFill="1" applyBorder="1" applyAlignment="1" applyProtection="1">
      <alignment vertical="center" wrapText="1" readingOrder="1"/>
      <protection locked="0"/>
    </xf>
    <xf numFmtId="0" fontId="13" fillId="8" borderId="3" xfId="4" applyFont="1" applyFill="1" applyBorder="1"/>
    <xf numFmtId="0" fontId="13" fillId="3" borderId="3" xfId="4" applyFont="1" applyFill="1" applyBorder="1" applyAlignment="1" applyProtection="1">
      <alignment vertical="center" wrapText="1" readingOrder="1"/>
      <protection locked="0"/>
    </xf>
    <xf numFmtId="0" fontId="13" fillId="2" borderId="3" xfId="4" applyFont="1" applyFill="1" applyBorder="1"/>
    <xf numFmtId="0" fontId="14" fillId="6" borderId="10" xfId="4" applyFont="1" applyFill="1" applyBorder="1" applyAlignment="1" applyProtection="1">
      <alignment horizontal="center" vertical="center" wrapText="1" readingOrder="1"/>
      <protection locked="0"/>
    </xf>
    <xf numFmtId="0" fontId="14" fillId="6" borderId="3" xfId="4" applyFont="1" applyFill="1" applyBorder="1" applyAlignment="1" applyProtection="1">
      <alignment horizontal="center" vertical="center" wrapText="1" readingOrder="1"/>
      <protection locked="0"/>
    </xf>
    <xf numFmtId="0" fontId="14" fillId="3" borderId="3" xfId="4" applyFont="1" applyFill="1" applyBorder="1" applyAlignment="1" applyProtection="1">
      <alignment horizontal="left" vertical="center" wrapText="1" readingOrder="1"/>
      <protection locked="0"/>
    </xf>
    <xf numFmtId="0" fontId="13" fillId="3" borderId="3" xfId="4" applyFont="1" applyFill="1" applyBorder="1" applyAlignment="1" applyProtection="1">
      <alignment horizontal="left" vertical="center" wrapText="1" readingOrder="1"/>
      <protection locked="0"/>
    </xf>
    <xf numFmtId="0" fontId="18" fillId="6" borderId="17" xfId="4" applyFont="1" applyFill="1" applyBorder="1" applyAlignment="1" applyProtection="1">
      <alignment horizontal="center" vertical="center" wrapText="1" readingOrder="1"/>
      <protection locked="0"/>
    </xf>
    <xf numFmtId="0" fontId="18" fillId="6" borderId="5" xfId="4" applyFont="1" applyFill="1" applyBorder="1" applyAlignment="1" applyProtection="1">
      <alignment horizontal="center" vertical="center" wrapText="1" readingOrder="1"/>
      <protection locked="0"/>
    </xf>
    <xf numFmtId="0" fontId="18" fillId="6" borderId="2" xfId="4" applyFont="1" applyFill="1" applyBorder="1" applyAlignment="1" applyProtection="1">
      <alignment horizontal="center" vertical="center" wrapText="1" readingOrder="1"/>
      <protection locked="0"/>
    </xf>
    <xf numFmtId="0" fontId="21" fillId="2" borderId="0" xfId="4" applyFont="1" applyFill="1" applyAlignment="1" applyProtection="1">
      <alignment horizontal="center" vertical="top" wrapText="1" readingOrder="1"/>
      <protection locked="0"/>
    </xf>
    <xf numFmtId="0" fontId="18" fillId="4" borderId="7" xfId="4" applyFont="1" applyFill="1" applyBorder="1" applyAlignment="1" applyProtection="1">
      <alignment horizontal="center" vertical="center" wrapText="1" readingOrder="1"/>
      <protection locked="0"/>
    </xf>
    <xf numFmtId="0" fontId="22" fillId="7" borderId="3" xfId="4" applyFont="1" applyFill="1" applyBorder="1" applyAlignment="1" applyProtection="1">
      <alignment vertical="center" wrapText="1" readingOrder="1"/>
      <protection locked="0"/>
    </xf>
    <xf numFmtId="0" fontId="14" fillId="8" borderId="3" xfId="4" applyFont="1" applyFill="1" applyBorder="1"/>
    <xf numFmtId="0" fontId="29" fillId="3" borderId="3" xfId="4" applyFont="1" applyFill="1" applyBorder="1" applyAlignment="1" applyProtection="1">
      <alignment vertical="center" wrapText="1" readingOrder="1"/>
      <protection locked="0"/>
    </xf>
    <xf numFmtId="0" fontId="30" fillId="2" borderId="3" xfId="4" applyFont="1" applyFill="1" applyBorder="1"/>
    <xf numFmtId="0" fontId="22" fillId="3" borderId="3" xfId="4" applyFont="1" applyFill="1" applyBorder="1" applyAlignment="1" applyProtection="1">
      <alignment vertical="center" wrapText="1" readingOrder="1"/>
      <protection locked="0"/>
    </xf>
    <xf numFmtId="0" fontId="20" fillId="3" borderId="3" xfId="4" applyFont="1" applyFill="1" applyBorder="1" applyAlignment="1" applyProtection="1">
      <alignment vertical="center" wrapText="1" readingOrder="1"/>
      <protection locked="0"/>
    </xf>
    <xf numFmtId="0" fontId="20" fillId="3" borderId="13" xfId="4" applyFont="1" applyFill="1" applyBorder="1" applyAlignment="1" applyProtection="1">
      <alignment vertical="center" wrapText="1" readingOrder="1"/>
      <protection locked="0"/>
    </xf>
    <xf numFmtId="0" fontId="13" fillId="2" borderId="13" xfId="4" applyFont="1" applyFill="1" applyBorder="1"/>
    <xf numFmtId="0" fontId="33" fillId="24" borderId="3" xfId="4" applyFont="1" applyFill="1" applyBorder="1" applyAlignment="1" applyProtection="1">
      <alignment vertical="center" wrapText="1" readingOrder="1"/>
      <protection locked="0"/>
    </xf>
    <xf numFmtId="0" fontId="34" fillId="25" borderId="3" xfId="4" applyFont="1" applyFill="1" applyBorder="1"/>
    <xf numFmtId="0" fontId="33" fillId="3" borderId="3" xfId="4" applyFont="1" applyFill="1" applyBorder="1" applyAlignment="1" applyProtection="1">
      <alignment vertical="center" wrapText="1" readingOrder="1"/>
      <protection locked="0"/>
    </xf>
    <xf numFmtId="0" fontId="34" fillId="2" borderId="3" xfId="4" applyFont="1" applyFill="1" applyBorder="1"/>
    <xf numFmtId="0" fontId="13" fillId="3" borderId="13" xfId="4" applyFont="1" applyFill="1" applyBorder="1" applyAlignment="1" applyProtection="1">
      <alignment vertical="center" wrapText="1" readingOrder="1"/>
      <protection locked="0"/>
    </xf>
    <xf numFmtId="0" fontId="14" fillId="6" borderId="17" xfId="4" applyFont="1" applyFill="1" applyBorder="1" applyAlignment="1" applyProtection="1">
      <alignment horizontal="center" vertical="center" wrapText="1" readingOrder="1"/>
      <protection locked="0"/>
    </xf>
    <xf numFmtId="0" fontId="14" fillId="6" borderId="5" xfId="4" applyFont="1" applyFill="1" applyBorder="1" applyAlignment="1" applyProtection="1">
      <alignment horizontal="center" vertical="center" wrapText="1" readingOrder="1"/>
      <protection locked="0"/>
    </xf>
    <xf numFmtId="0" fontId="14" fillId="6" borderId="2" xfId="4" applyFont="1" applyFill="1" applyBorder="1" applyAlignment="1" applyProtection="1">
      <alignment horizontal="center" vertical="center" wrapText="1" readingOrder="1"/>
      <protection locked="0"/>
    </xf>
    <xf numFmtId="0" fontId="3" fillId="22" borderId="3" xfId="4" applyFont="1" applyFill="1" applyBorder="1" applyAlignment="1" applyProtection="1">
      <alignment vertical="center" wrapText="1" readingOrder="1"/>
      <protection locked="0"/>
    </xf>
    <xf numFmtId="0" fontId="3" fillId="23" borderId="3" xfId="4" applyFont="1" applyFill="1" applyBorder="1"/>
    <xf numFmtId="0" fontId="3" fillId="24" borderId="3" xfId="4" applyFont="1" applyFill="1" applyBorder="1" applyAlignment="1" applyProtection="1">
      <alignment vertical="center" wrapText="1" readingOrder="1"/>
      <protection locked="0"/>
    </xf>
    <xf numFmtId="0" fontId="3" fillId="25" borderId="3" xfId="4" applyFont="1" applyFill="1" applyBorder="1"/>
    <xf numFmtId="0" fontId="3" fillId="14" borderId="3" xfId="4" applyFont="1" applyFill="1" applyBorder="1" applyAlignment="1" applyProtection="1">
      <alignment vertical="center" wrapText="1" readingOrder="1"/>
      <protection locked="0"/>
    </xf>
    <xf numFmtId="0" fontId="3" fillId="15" borderId="3" xfId="4" applyFont="1" applyFill="1" applyBorder="1"/>
    <xf numFmtId="0" fontId="16" fillId="2" borderId="0" xfId="4" applyFont="1" applyFill="1" applyAlignment="1" applyProtection="1">
      <alignment horizontal="center" vertical="center" wrapText="1" readingOrder="1"/>
      <protection locked="0"/>
    </xf>
    <xf numFmtId="0" fontId="25" fillId="9" borderId="7" xfId="4" applyFont="1" applyFill="1" applyBorder="1" applyAlignment="1" applyProtection="1">
      <alignment horizontal="center" vertical="center" wrapText="1" readingOrder="1"/>
      <protection locked="0"/>
    </xf>
    <xf numFmtId="0" fontId="26" fillId="10" borderId="8" xfId="4" applyFont="1" applyFill="1" applyBorder="1" applyAlignment="1" applyProtection="1">
      <alignment vertical="top" wrapText="1"/>
      <protection locked="0"/>
    </xf>
    <xf numFmtId="0" fontId="26" fillId="3" borderId="1" xfId="4" applyFont="1" applyFill="1" applyBorder="1" applyAlignment="1" applyProtection="1">
      <alignment vertical="center" wrapText="1" readingOrder="1"/>
      <protection locked="0"/>
    </xf>
    <xf numFmtId="0" fontId="26" fillId="3" borderId="5" xfId="4" applyFont="1" applyFill="1" applyBorder="1" applyAlignment="1" applyProtection="1">
      <alignment vertical="center" wrapText="1" readingOrder="1"/>
      <protection locked="0"/>
    </xf>
    <xf numFmtId="0" fontId="26" fillId="3" borderId="2" xfId="4" applyFont="1" applyFill="1" applyBorder="1" applyAlignment="1" applyProtection="1">
      <alignment vertical="center" wrapText="1" readingOrder="1"/>
      <protection locked="0"/>
    </xf>
    <xf numFmtId="0" fontId="26" fillId="12" borderId="3" xfId="4" applyFont="1" applyFill="1" applyBorder="1" applyAlignment="1" applyProtection="1">
      <alignment vertical="center" wrapText="1" readingOrder="1"/>
      <protection locked="0"/>
    </xf>
    <xf numFmtId="0" fontId="26" fillId="13" borderId="3" xfId="4" applyFont="1" applyFill="1" applyBorder="1"/>
    <xf numFmtId="0" fontId="25" fillId="11" borderId="17" xfId="4" applyFont="1" applyFill="1" applyBorder="1" applyAlignment="1" applyProtection="1">
      <alignment horizontal="center" vertical="center" wrapText="1" readingOrder="1"/>
      <protection locked="0"/>
    </xf>
    <xf numFmtId="0" fontId="25" fillId="11" borderId="5" xfId="4" applyFont="1" applyFill="1" applyBorder="1" applyAlignment="1" applyProtection="1">
      <alignment horizontal="center" vertical="center" wrapText="1" readingOrder="1"/>
      <protection locked="0"/>
    </xf>
    <xf numFmtId="0" fontId="25" fillId="11" borderId="2" xfId="4" applyFont="1" applyFill="1" applyBorder="1" applyAlignment="1" applyProtection="1">
      <alignment horizontal="center" vertical="center" wrapText="1" readingOrder="1"/>
      <protection locked="0"/>
    </xf>
    <xf numFmtId="0" fontId="26" fillId="20" borderId="3" xfId="4" applyFont="1" applyFill="1" applyBorder="1" applyAlignment="1" applyProtection="1">
      <alignment vertical="center" wrapText="1" readingOrder="1"/>
      <protection locked="0"/>
    </xf>
    <xf numFmtId="0" fontId="26" fillId="21" borderId="3" xfId="4" applyFont="1" applyFill="1" applyBorder="1"/>
    <xf numFmtId="0" fontId="3" fillId="18" borderId="3" xfId="4" applyFont="1" applyFill="1" applyBorder="1" applyAlignment="1" applyProtection="1">
      <alignment vertical="center" wrapText="1" readingOrder="1"/>
      <protection locked="0"/>
    </xf>
    <xf numFmtId="0" fontId="3" fillId="19" borderId="3" xfId="4" applyFont="1" applyFill="1" applyBorder="1"/>
    <xf numFmtId="0" fontId="3" fillId="16" borderId="3" xfId="4" applyFont="1" applyFill="1" applyBorder="1" applyAlignment="1" applyProtection="1">
      <alignment vertical="center" wrapText="1" readingOrder="1"/>
      <protection locked="0"/>
    </xf>
    <xf numFmtId="0" fontId="3" fillId="17" borderId="3" xfId="4" applyFont="1" applyFill="1" applyBorder="1"/>
    <xf numFmtId="0" fontId="3" fillId="14" borderId="1" xfId="4" applyFont="1" applyFill="1" applyBorder="1" applyAlignment="1" applyProtection="1">
      <alignment vertical="center" wrapText="1" readingOrder="1"/>
      <protection locked="0"/>
    </xf>
    <xf numFmtId="0" fontId="3" fillId="14" borderId="5" xfId="4" applyFont="1" applyFill="1" applyBorder="1" applyAlignment="1" applyProtection="1">
      <alignment vertical="center" wrapText="1" readingOrder="1"/>
      <protection locked="0"/>
    </xf>
    <xf numFmtId="0" fontId="3" fillId="14" borderId="2" xfId="4" applyFont="1" applyFill="1" applyBorder="1" applyAlignment="1" applyProtection="1">
      <alignment vertical="center" wrapText="1" readingOrder="1"/>
      <protection locked="0"/>
    </xf>
    <xf numFmtId="0" fontId="3" fillId="24" borderId="1" xfId="4" applyFont="1" applyFill="1" applyBorder="1" applyAlignment="1" applyProtection="1">
      <alignment vertical="center" wrapText="1" readingOrder="1"/>
      <protection locked="0"/>
    </xf>
    <xf numFmtId="0" fontId="3" fillId="24" borderId="5" xfId="4" applyFont="1" applyFill="1" applyBorder="1" applyAlignment="1" applyProtection="1">
      <alignment vertical="center" wrapText="1" readingOrder="1"/>
      <protection locked="0"/>
    </xf>
    <xf numFmtId="0" fontId="3" fillId="24" borderId="2" xfId="4" applyFont="1" applyFill="1" applyBorder="1" applyAlignment="1" applyProtection="1">
      <alignment vertical="center" wrapText="1" readingOrder="1"/>
      <protection locked="0"/>
    </xf>
    <xf numFmtId="0" fontId="3" fillId="22" borderId="1" xfId="4" applyFont="1" applyFill="1" applyBorder="1" applyAlignment="1" applyProtection="1">
      <alignment vertical="center" wrapText="1" readingOrder="1"/>
      <protection locked="0"/>
    </xf>
    <xf numFmtId="0" fontId="3" fillId="22" borderId="5" xfId="4" applyFont="1" applyFill="1" applyBorder="1" applyAlignment="1" applyProtection="1">
      <alignment vertical="center" wrapText="1" readingOrder="1"/>
      <protection locked="0"/>
    </xf>
    <xf numFmtId="0" fontId="3" fillId="22" borderId="2" xfId="4" applyFont="1" applyFill="1" applyBorder="1" applyAlignment="1" applyProtection="1">
      <alignment vertical="center" wrapText="1" readingOrder="1"/>
      <protection locked="0"/>
    </xf>
    <xf numFmtId="0" fontId="3" fillId="0" borderId="3" xfId="4" applyFont="1" applyFill="1" applyBorder="1" applyAlignment="1" applyProtection="1">
      <alignment vertical="center" wrapText="1" readingOrder="1"/>
      <protection locked="0"/>
    </xf>
    <xf numFmtId="0" fontId="3" fillId="0" borderId="3" xfId="4" applyFont="1" applyFill="1" applyBorder="1"/>
    <xf numFmtId="0" fontId="3" fillId="0" borderId="1" xfId="4" applyFont="1" applyFill="1" applyBorder="1" applyAlignment="1" applyProtection="1">
      <alignment vertical="center" wrapText="1" readingOrder="1"/>
      <protection locked="0"/>
    </xf>
    <xf numFmtId="0" fontId="3" fillId="0" borderId="5" xfId="4" applyFont="1" applyFill="1" applyBorder="1" applyAlignment="1" applyProtection="1">
      <alignment vertical="center" wrapText="1" readingOrder="1"/>
      <protection locked="0"/>
    </xf>
    <xf numFmtId="0" fontId="3" fillId="0" borderId="2" xfId="4" applyFont="1" applyFill="1" applyBorder="1" applyAlignment="1" applyProtection="1">
      <alignment vertical="center" wrapText="1" readingOrder="1"/>
      <protection locked="0"/>
    </xf>
    <xf numFmtId="4" fontId="34" fillId="0" borderId="3" xfId="0" applyNumberFormat="1" applyFont="1" applyFill="1" applyBorder="1"/>
  </cellXfs>
  <cellStyles count="10">
    <cellStyle name="Normalno" xfId="0" builtinId="0"/>
    <cellStyle name="Normalno 2" xfId="4"/>
    <cellStyle name="Normalno 3" xfId="5"/>
    <cellStyle name="Normalno 4" xfId="1"/>
    <cellStyle name="Obično_1Prihodi-rashodi2004" xfId="2"/>
    <cellStyle name="SAPBEXaggData" xfId="6"/>
    <cellStyle name="SAPBEXHLevel2" xfId="9"/>
    <cellStyle name="SAPBEXHLevel3" xfId="7"/>
    <cellStyle name="SAPBEXstdData" xfId="8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19" workbookViewId="0">
      <selection activeCell="E34" sqref="E34"/>
    </sheetView>
  </sheetViews>
  <sheetFormatPr defaultRowHeight="15"/>
  <cols>
    <col min="1" max="1" width="9.28515625" bestFit="1" customWidth="1"/>
    <col min="2" max="2" width="58.7109375" customWidth="1"/>
    <col min="3" max="3" width="18.5703125" customWidth="1"/>
    <col min="4" max="4" width="16.7109375" customWidth="1"/>
    <col min="5" max="5" width="21.42578125" customWidth="1"/>
    <col min="6" max="6" width="11.140625" bestFit="1" customWidth="1"/>
  </cols>
  <sheetData>
    <row r="1" spans="1:10" ht="41.25" customHeight="1">
      <c r="A1" s="188" t="s">
        <v>241</v>
      </c>
      <c r="B1" s="188"/>
      <c r="C1" s="188"/>
      <c r="D1" s="188"/>
      <c r="E1" s="188"/>
      <c r="F1" s="188"/>
      <c r="G1" s="124"/>
      <c r="H1" s="61"/>
      <c r="I1" s="61"/>
      <c r="J1" s="61"/>
    </row>
    <row r="2" spans="1:10">
      <c r="A2" s="125"/>
      <c r="B2" s="125"/>
      <c r="C2" s="125"/>
      <c r="D2" s="125"/>
      <c r="E2" s="125"/>
      <c r="F2" s="125"/>
      <c r="G2" s="125"/>
    </row>
    <row r="3" spans="1:10">
      <c r="A3" s="193" t="s">
        <v>10</v>
      </c>
      <c r="B3" s="193"/>
      <c r="C3" s="193"/>
      <c r="D3" s="193"/>
      <c r="E3" s="193"/>
      <c r="F3" s="193"/>
      <c r="G3" s="193"/>
    </row>
    <row r="4" spans="1:10">
      <c r="A4" s="126"/>
      <c r="B4" s="126"/>
      <c r="C4" s="126"/>
      <c r="D4" s="126"/>
      <c r="E4" s="126"/>
      <c r="F4" s="126"/>
      <c r="G4" s="126"/>
    </row>
    <row r="5" spans="1:10">
      <c r="A5" s="126"/>
      <c r="B5" s="126"/>
      <c r="C5" s="126"/>
      <c r="D5" s="126"/>
      <c r="E5" s="126"/>
      <c r="F5" s="126"/>
      <c r="G5" s="126"/>
    </row>
    <row r="6" spans="1:10">
      <c r="A6" s="125" t="s">
        <v>1</v>
      </c>
      <c r="B6" s="125"/>
      <c r="C6" s="126"/>
      <c r="D6" s="126"/>
      <c r="E6" s="126"/>
      <c r="F6" s="126"/>
      <c r="G6" s="126"/>
    </row>
    <row r="7" spans="1:10" ht="15.75" thickBot="1">
      <c r="A7" s="126"/>
      <c r="B7" s="126"/>
      <c r="C7" s="126"/>
      <c r="D7" s="126"/>
      <c r="E7" s="126"/>
      <c r="F7" s="126"/>
      <c r="G7" s="126"/>
    </row>
    <row r="8" spans="1:10" ht="38.25" customHeight="1">
      <c r="A8" s="189" t="s">
        <v>2</v>
      </c>
      <c r="B8" s="190"/>
      <c r="C8" s="103" t="s">
        <v>242</v>
      </c>
      <c r="D8" s="104" t="s">
        <v>243</v>
      </c>
      <c r="E8" s="105" t="s">
        <v>244</v>
      </c>
      <c r="F8" s="106" t="s">
        <v>3</v>
      </c>
      <c r="G8" s="126"/>
    </row>
    <row r="9" spans="1:10">
      <c r="A9" s="191">
        <v>1</v>
      </c>
      <c r="B9" s="192"/>
      <c r="C9" s="127">
        <v>2</v>
      </c>
      <c r="D9" s="127">
        <v>3</v>
      </c>
      <c r="E9" s="182">
        <v>4</v>
      </c>
      <c r="F9" s="128" t="s">
        <v>4</v>
      </c>
      <c r="G9" s="126"/>
    </row>
    <row r="10" spans="1:10">
      <c r="A10" s="129">
        <v>6</v>
      </c>
      <c r="B10" s="130" t="s">
        <v>5</v>
      </c>
      <c r="C10" s="131">
        <v>1506625.05</v>
      </c>
      <c r="D10" s="131">
        <v>1177448.95</v>
      </c>
      <c r="E10" s="159">
        <v>819786.34</v>
      </c>
      <c r="F10" s="132">
        <v>98.22</v>
      </c>
      <c r="G10" s="126"/>
    </row>
    <row r="11" spans="1:10">
      <c r="A11" s="129">
        <v>7</v>
      </c>
      <c r="B11" s="130" t="s">
        <v>220</v>
      </c>
      <c r="C11" s="131">
        <v>0</v>
      </c>
      <c r="D11" s="131">
        <v>0</v>
      </c>
      <c r="E11" s="159">
        <v>0</v>
      </c>
      <c r="F11" s="132"/>
      <c r="G11" s="126"/>
    </row>
    <row r="12" spans="1:10">
      <c r="A12" s="129"/>
      <c r="B12" s="130" t="s">
        <v>6</v>
      </c>
      <c r="C12" s="131">
        <v>1506625.05</v>
      </c>
      <c r="D12" s="158">
        <v>1177448.95</v>
      </c>
      <c r="E12" s="158">
        <v>819786.34</v>
      </c>
      <c r="F12" s="132">
        <v>98.22</v>
      </c>
      <c r="G12" s="126"/>
    </row>
    <row r="13" spans="1:10">
      <c r="A13" s="129">
        <v>3</v>
      </c>
      <c r="B13" s="130" t="s">
        <v>7</v>
      </c>
      <c r="C13" s="131">
        <v>1466814.98</v>
      </c>
      <c r="D13" s="158">
        <v>1441988.2</v>
      </c>
      <c r="E13" s="158">
        <v>1028900.4</v>
      </c>
      <c r="F13" s="132">
        <v>96.8</v>
      </c>
      <c r="G13" s="126"/>
    </row>
    <row r="14" spans="1:10">
      <c r="A14" s="129">
        <v>4</v>
      </c>
      <c r="B14" s="130" t="s">
        <v>8</v>
      </c>
      <c r="C14" s="131">
        <v>23748.27</v>
      </c>
      <c r="D14" s="158">
        <v>3730.92</v>
      </c>
      <c r="E14" s="158">
        <v>911.95</v>
      </c>
      <c r="F14" s="132">
        <v>82.01</v>
      </c>
      <c r="G14" s="126"/>
    </row>
    <row r="15" spans="1:10">
      <c r="A15" s="129"/>
      <c r="B15" s="130" t="s">
        <v>9</v>
      </c>
      <c r="C15" s="131">
        <v>1490563.25</v>
      </c>
      <c r="D15" s="158">
        <v>1463369.04</v>
      </c>
      <c r="E15" s="303">
        <v>1029812.34</v>
      </c>
      <c r="F15" s="132">
        <v>96.16</v>
      </c>
      <c r="G15" s="126"/>
    </row>
    <row r="16" spans="1:10" ht="15.75" thickBot="1">
      <c r="A16" s="133"/>
      <c r="B16" s="134" t="s">
        <v>210</v>
      </c>
      <c r="C16" s="135">
        <v>16061.8</v>
      </c>
      <c r="D16" s="135">
        <v>-285920.09999999998</v>
      </c>
      <c r="E16" s="183">
        <v>-210025.9</v>
      </c>
      <c r="F16" s="136">
        <v>46.29</v>
      </c>
      <c r="G16" s="126"/>
    </row>
    <row r="17" spans="1:7">
      <c r="A17" s="126"/>
      <c r="B17" s="126"/>
      <c r="C17" s="126"/>
      <c r="D17" s="126"/>
      <c r="E17" s="126"/>
      <c r="F17" s="126"/>
      <c r="G17" s="126"/>
    </row>
    <row r="18" spans="1:7">
      <c r="A18" s="126"/>
      <c r="B18" s="126"/>
      <c r="C18" s="126"/>
      <c r="D18" s="126"/>
      <c r="E18" s="126"/>
      <c r="F18" s="126"/>
      <c r="G18" s="126"/>
    </row>
    <row r="19" spans="1:7">
      <c r="A19" s="125" t="s">
        <v>211</v>
      </c>
      <c r="B19" s="125"/>
      <c r="C19" s="126"/>
      <c r="D19" s="126"/>
      <c r="E19" s="126"/>
      <c r="F19" s="126"/>
      <c r="G19" s="126"/>
    </row>
    <row r="20" spans="1:7" ht="15.75" thickBot="1">
      <c r="A20" s="126"/>
      <c r="B20" s="126"/>
      <c r="C20" s="126"/>
      <c r="D20" s="126"/>
      <c r="E20" s="126"/>
      <c r="F20" s="126"/>
      <c r="G20" s="126"/>
    </row>
    <row r="21" spans="1:7" ht="26.25">
      <c r="A21" s="196" t="s">
        <v>2</v>
      </c>
      <c r="B21" s="197"/>
      <c r="C21" s="137" t="s">
        <v>242</v>
      </c>
      <c r="D21" s="138" t="s">
        <v>243</v>
      </c>
      <c r="E21" s="138" t="s">
        <v>245</v>
      </c>
      <c r="F21" s="139" t="s">
        <v>3</v>
      </c>
      <c r="G21" s="126"/>
    </row>
    <row r="22" spans="1:7">
      <c r="A22" s="194">
        <v>1</v>
      </c>
      <c r="B22" s="195"/>
      <c r="C22" s="127">
        <v>2</v>
      </c>
      <c r="D22" s="127">
        <v>3</v>
      </c>
      <c r="E22" s="127">
        <v>4</v>
      </c>
      <c r="F22" s="128" t="s">
        <v>4</v>
      </c>
      <c r="G22" s="126"/>
    </row>
    <row r="23" spans="1:7">
      <c r="A23" s="140">
        <v>8</v>
      </c>
      <c r="B23" s="130" t="s">
        <v>212</v>
      </c>
      <c r="C23" s="130">
        <v>0</v>
      </c>
      <c r="D23" s="130">
        <v>0</v>
      </c>
      <c r="E23" s="130">
        <v>0</v>
      </c>
      <c r="F23" s="132"/>
      <c r="G23" s="126"/>
    </row>
    <row r="24" spans="1:7">
      <c r="A24" s="140">
        <v>5</v>
      </c>
      <c r="B24" s="130" t="s">
        <v>213</v>
      </c>
      <c r="C24" s="130">
        <v>0</v>
      </c>
      <c r="D24" s="130">
        <v>0</v>
      </c>
      <c r="E24" s="130">
        <v>0</v>
      </c>
      <c r="F24" s="132"/>
      <c r="G24" s="126"/>
    </row>
    <row r="25" spans="1:7" ht="15.75" thickBot="1">
      <c r="A25" s="133"/>
      <c r="B25" s="134" t="s">
        <v>214</v>
      </c>
      <c r="C25" s="134">
        <v>0</v>
      </c>
      <c r="D25" s="134">
        <v>0</v>
      </c>
      <c r="E25" s="134">
        <v>0</v>
      </c>
      <c r="F25" s="136"/>
      <c r="G25" s="126"/>
    </row>
    <row r="26" spans="1:7" ht="15.75" thickBot="1">
      <c r="A26" s="141"/>
      <c r="B26" s="141"/>
      <c r="C26" s="141"/>
      <c r="D26" s="141"/>
      <c r="E26" s="141"/>
      <c r="F26" s="141"/>
      <c r="G26" s="126"/>
    </row>
    <row r="27" spans="1:7" ht="15.75" thickBot="1">
      <c r="A27" s="142" t="s">
        <v>215</v>
      </c>
      <c r="B27" s="143"/>
      <c r="C27" s="144">
        <v>16061.8</v>
      </c>
      <c r="D27" s="144">
        <v>-285920.09999999998</v>
      </c>
      <c r="E27" s="144">
        <v>-210025.9</v>
      </c>
      <c r="F27" s="145"/>
      <c r="G27" s="126"/>
    </row>
    <row r="28" spans="1:7">
      <c r="A28" s="141"/>
      <c r="B28" s="141"/>
      <c r="C28" s="141"/>
      <c r="D28" s="141"/>
      <c r="E28" s="141"/>
      <c r="F28" s="141"/>
      <c r="G28" s="126"/>
    </row>
    <row r="29" spans="1:7">
      <c r="A29" s="146" t="s">
        <v>216</v>
      </c>
      <c r="B29" s="146"/>
      <c r="C29" s="141"/>
      <c r="D29" s="141"/>
      <c r="E29" s="141"/>
      <c r="F29" s="141"/>
      <c r="G29" s="126"/>
    </row>
    <row r="30" spans="1:7" ht="15.75" thickBot="1">
      <c r="A30" s="146"/>
      <c r="B30" s="146" t="s">
        <v>217</v>
      </c>
      <c r="C30" s="141"/>
      <c r="D30" s="141"/>
      <c r="E30" s="141"/>
      <c r="F30" s="141"/>
      <c r="G30" s="126"/>
    </row>
    <row r="31" spans="1:7" ht="25.5">
      <c r="A31" s="184" t="s">
        <v>2</v>
      </c>
      <c r="B31" s="185"/>
      <c r="C31" s="147" t="s">
        <v>242</v>
      </c>
      <c r="D31" s="148" t="s">
        <v>243</v>
      </c>
      <c r="E31" s="147" t="s">
        <v>245</v>
      </c>
      <c r="F31" s="149" t="s">
        <v>3</v>
      </c>
      <c r="G31" s="126"/>
    </row>
    <row r="32" spans="1:7">
      <c r="A32" s="186">
        <v>1</v>
      </c>
      <c r="B32" s="187"/>
      <c r="C32" s="127">
        <v>2</v>
      </c>
      <c r="D32" s="127">
        <v>3</v>
      </c>
      <c r="E32" s="127">
        <v>4</v>
      </c>
      <c r="F32" s="128" t="s">
        <v>4</v>
      </c>
      <c r="G32" s="126"/>
    </row>
    <row r="33" spans="1:7">
      <c r="A33" s="140" t="s">
        <v>218</v>
      </c>
      <c r="B33" s="150"/>
      <c r="C33" s="131">
        <v>16061.8</v>
      </c>
      <c r="D33" s="131">
        <v>285920.09999999998</v>
      </c>
      <c r="E33" s="131">
        <v>-78557.3</v>
      </c>
      <c r="F33" s="132">
        <v>2.52</v>
      </c>
      <c r="G33" s="126"/>
    </row>
    <row r="34" spans="1:7" ht="15.75" thickBot="1">
      <c r="A34" s="133" t="s">
        <v>219</v>
      </c>
      <c r="B34" s="134"/>
      <c r="C34" s="131">
        <v>16061.8</v>
      </c>
      <c r="D34" s="131">
        <v>285920.09999999998</v>
      </c>
      <c r="E34" s="135">
        <v>10887.02</v>
      </c>
      <c r="F34" s="136">
        <v>48.82</v>
      </c>
      <c r="G34" s="126"/>
    </row>
    <row r="35" spans="1:7">
      <c r="A35" s="126"/>
      <c r="B35" s="126"/>
      <c r="C35" s="126"/>
      <c r="D35" s="126"/>
      <c r="E35" s="126"/>
      <c r="F35" s="126"/>
      <c r="G35" s="126"/>
    </row>
    <row r="36" spans="1:7">
      <c r="A36" s="126"/>
      <c r="B36" s="126"/>
      <c r="C36" s="126"/>
      <c r="D36" s="126"/>
      <c r="E36" s="126"/>
      <c r="F36" s="126"/>
      <c r="G36" s="126"/>
    </row>
    <row r="37" spans="1:7">
      <c r="A37" s="126"/>
      <c r="B37" s="126"/>
      <c r="C37" s="126"/>
      <c r="D37" s="126"/>
      <c r="E37" s="126"/>
      <c r="F37" s="126"/>
      <c r="G37" s="126"/>
    </row>
    <row r="38" spans="1:7">
      <c r="A38" s="59"/>
      <c r="B38" s="59"/>
      <c r="C38" s="59"/>
      <c r="D38" s="59"/>
      <c r="E38" s="59"/>
      <c r="F38" s="59"/>
      <c r="G38" s="59"/>
    </row>
    <row r="39" spans="1:7">
      <c r="A39" s="59"/>
      <c r="B39" s="59"/>
      <c r="C39" s="59"/>
      <c r="D39" s="59"/>
      <c r="E39" s="59"/>
      <c r="F39" s="59"/>
      <c r="G39" s="59"/>
    </row>
    <row r="40" spans="1:7">
      <c r="A40" s="59"/>
      <c r="B40" s="59"/>
      <c r="C40" s="59"/>
      <c r="D40" s="59"/>
      <c r="E40" s="59"/>
      <c r="F40" s="59"/>
      <c r="G40" s="59"/>
    </row>
    <row r="41" spans="1:7">
      <c r="A41" s="59"/>
      <c r="B41" s="59"/>
      <c r="C41" s="59"/>
      <c r="D41" s="59"/>
      <c r="E41" s="59"/>
      <c r="F41" s="59"/>
      <c r="G41" s="59"/>
    </row>
    <row r="42" spans="1:7" ht="15.75">
      <c r="A42" s="60"/>
      <c r="B42" s="60"/>
      <c r="C42" s="60"/>
      <c r="D42" s="60"/>
      <c r="E42" s="60"/>
      <c r="F42" s="60"/>
      <c r="G42" s="59"/>
    </row>
    <row r="43" spans="1:7" ht="15.75">
      <c r="A43" s="60"/>
      <c r="B43" s="60"/>
      <c r="C43" s="60"/>
      <c r="D43" s="60"/>
      <c r="E43" s="60"/>
      <c r="F43" s="60"/>
      <c r="G43" s="59"/>
    </row>
    <row r="44" spans="1:7" ht="15.75">
      <c r="A44" s="60"/>
      <c r="B44" s="60"/>
      <c r="C44" s="60"/>
      <c r="D44" s="60"/>
      <c r="E44" s="60"/>
      <c r="F44" s="60"/>
      <c r="G44" s="59"/>
    </row>
    <row r="45" spans="1:7" ht="15.75">
      <c r="A45" s="60"/>
      <c r="B45" s="60"/>
      <c r="C45" s="60"/>
      <c r="D45" s="60"/>
      <c r="E45" s="60"/>
      <c r="F45" s="60"/>
      <c r="G45" s="59"/>
    </row>
    <row r="46" spans="1:7" ht="15.75">
      <c r="A46" s="60"/>
      <c r="B46" s="60"/>
      <c r="C46" s="60"/>
      <c r="D46" s="60"/>
      <c r="E46" s="60"/>
      <c r="F46" s="60"/>
      <c r="G46" s="59"/>
    </row>
    <row r="47" spans="1:7" ht="15.75">
      <c r="A47" s="60"/>
      <c r="B47" s="60"/>
      <c r="C47" s="60"/>
      <c r="D47" s="60"/>
      <c r="E47" s="60"/>
      <c r="F47" s="60"/>
      <c r="G47" s="59"/>
    </row>
    <row r="48" spans="1:7" ht="15.75">
      <c r="A48" s="60"/>
      <c r="B48" s="60"/>
      <c r="C48" s="60"/>
      <c r="D48" s="60"/>
      <c r="E48" s="60"/>
      <c r="F48" s="60"/>
      <c r="G48" s="59"/>
    </row>
    <row r="49" spans="1:7" ht="15.75">
      <c r="A49" s="60"/>
      <c r="B49" s="60"/>
      <c r="C49" s="60"/>
      <c r="D49" s="60"/>
      <c r="E49" s="60"/>
      <c r="F49" s="60"/>
      <c r="G49" s="59"/>
    </row>
    <row r="50" spans="1:7" ht="15.75">
      <c r="A50" s="60"/>
      <c r="B50" s="60"/>
      <c r="C50" s="60"/>
      <c r="D50" s="60"/>
      <c r="E50" s="60"/>
      <c r="F50" s="60"/>
      <c r="G50" s="59"/>
    </row>
    <row r="51" spans="1:7" ht="15.75">
      <c r="A51" s="60"/>
      <c r="B51" s="60"/>
      <c r="C51" s="60"/>
      <c r="D51" s="60"/>
      <c r="E51" s="60"/>
      <c r="F51" s="60"/>
      <c r="G51" s="59"/>
    </row>
    <row r="52" spans="1:7" ht="15.75">
      <c r="A52" s="1"/>
      <c r="B52" s="1"/>
      <c r="C52" s="1"/>
      <c r="D52" s="1"/>
      <c r="E52" s="1"/>
      <c r="F52" s="1"/>
    </row>
    <row r="53" spans="1:7" ht="15.75">
      <c r="A53" s="1"/>
      <c r="B53" s="1"/>
      <c r="C53" s="1"/>
      <c r="D53" s="1"/>
      <c r="E53" s="1"/>
      <c r="F53" s="1"/>
    </row>
    <row r="54" spans="1:7" ht="15.75">
      <c r="A54" s="1"/>
      <c r="B54" s="1"/>
      <c r="C54" s="1"/>
      <c r="D54" s="1"/>
      <c r="E54" s="1"/>
      <c r="F54" s="1"/>
    </row>
    <row r="55" spans="1:7" ht="15.75">
      <c r="A55" s="1"/>
      <c r="B55" s="1"/>
      <c r="C55" s="1"/>
      <c r="D55" s="1"/>
      <c r="E55" s="1"/>
      <c r="F55" s="1"/>
    </row>
    <row r="56" spans="1:7" ht="15.75">
      <c r="A56" s="1"/>
      <c r="B56" s="1"/>
      <c r="C56" s="1"/>
      <c r="D56" s="1"/>
      <c r="E56" s="1"/>
      <c r="F56" s="1"/>
    </row>
    <row r="57" spans="1:7" ht="15.75">
      <c r="A57" s="1"/>
      <c r="B57" s="1"/>
      <c r="C57" s="1"/>
      <c r="D57" s="1"/>
      <c r="E57" s="1"/>
      <c r="F57" s="1"/>
    </row>
    <row r="58" spans="1:7" ht="15.75">
      <c r="A58" s="1"/>
      <c r="B58" s="1"/>
      <c r="C58" s="1"/>
      <c r="D58" s="1"/>
      <c r="E58" s="1"/>
      <c r="F58" s="1"/>
    </row>
    <row r="59" spans="1:7" ht="15.75">
      <c r="A59" s="1"/>
      <c r="B59" s="1"/>
      <c r="C59" s="1"/>
      <c r="D59" s="1"/>
      <c r="E59" s="1"/>
      <c r="F59" s="1"/>
    </row>
    <row r="60" spans="1:7" ht="15.75">
      <c r="A60" s="1"/>
      <c r="B60" s="1"/>
      <c r="C60" s="1"/>
      <c r="D60" s="1"/>
      <c r="E60" s="1"/>
      <c r="F60" s="1"/>
    </row>
    <row r="61" spans="1:7" ht="15.75">
      <c r="A61" s="1"/>
      <c r="B61" s="1"/>
      <c r="C61" s="1"/>
      <c r="D61" s="1"/>
      <c r="E61" s="1"/>
      <c r="F61" s="1"/>
    </row>
    <row r="62" spans="1:7" ht="15.75">
      <c r="A62" s="1"/>
      <c r="B62" s="1"/>
      <c r="C62" s="1"/>
      <c r="D62" s="1"/>
      <c r="E62" s="1"/>
      <c r="F62" s="1"/>
    </row>
    <row r="63" spans="1:7" ht="15.75">
      <c r="A63" s="1"/>
      <c r="B63" s="1"/>
      <c r="C63" s="1"/>
      <c r="D63" s="1"/>
      <c r="E63" s="1"/>
      <c r="F63" s="1"/>
    </row>
    <row r="64" spans="1:7" ht="15.75">
      <c r="A64" s="1"/>
      <c r="B64" s="1"/>
      <c r="C64" s="1"/>
      <c r="D64" s="1"/>
      <c r="E64" s="1"/>
      <c r="F64" s="1"/>
    </row>
    <row r="65" spans="1:6" ht="15.75">
      <c r="A65" s="1"/>
      <c r="B65" s="1"/>
      <c r="C65" s="1"/>
      <c r="D65" s="1"/>
      <c r="E65" s="1"/>
      <c r="F65" s="1"/>
    </row>
    <row r="66" spans="1:6" ht="15.75">
      <c r="A66" s="1"/>
      <c r="B66" s="1"/>
      <c r="C66" s="1"/>
      <c r="D66" s="1"/>
      <c r="E66" s="1"/>
      <c r="F66" s="1"/>
    </row>
    <row r="67" spans="1:6" ht="15.75">
      <c r="A67" s="1"/>
      <c r="B67" s="1"/>
      <c r="C67" s="1"/>
      <c r="D67" s="1"/>
      <c r="E67" s="1"/>
      <c r="F67" s="1"/>
    </row>
    <row r="68" spans="1:6" ht="15.75">
      <c r="A68" s="1"/>
      <c r="B68" s="1"/>
      <c r="C68" s="1"/>
      <c r="D68" s="1"/>
      <c r="E68" s="1"/>
      <c r="F68" s="1"/>
    </row>
    <row r="69" spans="1:6" ht="15.75">
      <c r="A69" s="1"/>
      <c r="B69" s="1"/>
      <c r="C69" s="1"/>
      <c r="D69" s="1"/>
      <c r="E69" s="1"/>
      <c r="F69" s="1"/>
    </row>
    <row r="70" spans="1:6" ht="15.75">
      <c r="A70" s="1"/>
      <c r="B70" s="1"/>
      <c r="C70" s="1"/>
      <c r="D70" s="1"/>
      <c r="E70" s="1"/>
      <c r="F70" s="1"/>
    </row>
    <row r="71" spans="1:6" ht="15.75">
      <c r="A71" s="1"/>
      <c r="B71" s="1"/>
      <c r="C71" s="1"/>
      <c r="D71" s="1"/>
      <c r="E71" s="1"/>
      <c r="F71" s="1"/>
    </row>
    <row r="72" spans="1:6" ht="15.75">
      <c r="A72" s="1"/>
      <c r="B72" s="1"/>
      <c r="C72" s="1"/>
      <c r="D72" s="1"/>
      <c r="E72" s="1"/>
      <c r="F72" s="1"/>
    </row>
    <row r="73" spans="1:6" ht="15.75">
      <c r="A73" s="1"/>
      <c r="B73" s="1"/>
      <c r="C73" s="1"/>
      <c r="D73" s="1"/>
      <c r="E73" s="1"/>
      <c r="F73" s="1"/>
    </row>
    <row r="74" spans="1:6" ht="15.75">
      <c r="A74" s="1"/>
      <c r="B74" s="1"/>
      <c r="C74" s="1"/>
      <c r="D74" s="1"/>
      <c r="E74" s="1"/>
      <c r="F74" s="1"/>
    </row>
    <row r="75" spans="1:6" ht="15.75">
      <c r="A75" s="1"/>
      <c r="B75" s="1"/>
      <c r="C75" s="1"/>
      <c r="D75" s="1"/>
      <c r="E75" s="1"/>
      <c r="F75" s="1"/>
    </row>
    <row r="76" spans="1:6" ht="15.75">
      <c r="A76" s="1"/>
      <c r="B76" s="1"/>
      <c r="C76" s="1"/>
      <c r="D76" s="1"/>
      <c r="E76" s="1"/>
      <c r="F76" s="1"/>
    </row>
    <row r="77" spans="1:6" ht="15.75">
      <c r="A77" s="1"/>
      <c r="B77" s="1"/>
      <c r="C77" s="1"/>
      <c r="D77" s="1"/>
      <c r="E77" s="1"/>
      <c r="F77" s="1"/>
    </row>
    <row r="78" spans="1:6" ht="15.75">
      <c r="A78" s="1"/>
      <c r="B78" s="1"/>
      <c r="C78" s="1"/>
      <c r="D78" s="1"/>
      <c r="E78" s="1"/>
      <c r="F78" s="1"/>
    </row>
    <row r="79" spans="1:6" ht="15.75">
      <c r="A79" s="1"/>
      <c r="B79" s="1"/>
      <c r="C79" s="1"/>
      <c r="D79" s="1"/>
      <c r="E79" s="1"/>
      <c r="F79" s="1"/>
    </row>
    <row r="80" spans="1:6" ht="15.75">
      <c r="A80" s="1"/>
      <c r="B80" s="1"/>
      <c r="C80" s="1"/>
      <c r="D80" s="1"/>
      <c r="E80" s="1"/>
      <c r="F80" s="1"/>
    </row>
    <row r="81" spans="1:6" ht="15.75">
      <c r="A81" s="1"/>
      <c r="B81" s="1"/>
      <c r="C81" s="1"/>
      <c r="D81" s="1"/>
      <c r="E81" s="1"/>
      <c r="F81" s="1"/>
    </row>
    <row r="82" spans="1:6" ht="15.75">
      <c r="A82" s="1"/>
      <c r="B82" s="1"/>
      <c r="C82" s="1"/>
      <c r="D82" s="1"/>
      <c r="E82" s="1"/>
      <c r="F82" s="1"/>
    </row>
    <row r="83" spans="1:6" ht="15.75">
      <c r="A83" s="1"/>
      <c r="B83" s="1"/>
      <c r="C83" s="1"/>
      <c r="D83" s="1"/>
      <c r="E83" s="1"/>
      <c r="F83" s="1"/>
    </row>
    <row r="84" spans="1:6" ht="15.75">
      <c r="A84" s="1"/>
      <c r="B84" s="1"/>
      <c r="C84" s="1"/>
      <c r="D84" s="1"/>
      <c r="E84" s="1"/>
      <c r="F84" s="1"/>
    </row>
    <row r="85" spans="1:6" ht="15.75">
      <c r="A85" s="1"/>
      <c r="B85" s="1"/>
      <c r="C85" s="1"/>
      <c r="D85" s="1"/>
      <c r="E85" s="1"/>
      <c r="F85" s="1"/>
    </row>
    <row r="86" spans="1:6" ht="15.75">
      <c r="A86" s="1"/>
      <c r="B86" s="1"/>
      <c r="C86" s="1"/>
      <c r="D86" s="1"/>
      <c r="E86" s="1"/>
      <c r="F86" s="1"/>
    </row>
  </sheetData>
  <mergeCells count="8">
    <mergeCell ref="A31:B31"/>
    <mergeCell ref="A32:B32"/>
    <mergeCell ref="A1:F1"/>
    <mergeCell ref="A8:B8"/>
    <mergeCell ref="A9:B9"/>
    <mergeCell ref="A3:G3"/>
    <mergeCell ref="A22:B22"/>
    <mergeCell ref="A21:B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F9" sqref="F9"/>
    </sheetView>
  </sheetViews>
  <sheetFormatPr defaultRowHeight="15"/>
  <cols>
    <col min="6" max="6" width="10" bestFit="1" customWidth="1"/>
    <col min="7" max="7" width="12.5703125" customWidth="1"/>
    <col min="8" max="8" width="12.7109375" customWidth="1"/>
  </cols>
  <sheetData>
    <row r="2" spans="1:10" ht="18.75">
      <c r="A2" s="199" t="s">
        <v>0</v>
      </c>
      <c r="B2" s="199"/>
      <c r="C2" s="199"/>
      <c r="D2" s="199"/>
      <c r="E2" s="199"/>
      <c r="F2" s="199"/>
      <c r="G2" s="199"/>
      <c r="H2" s="199"/>
    </row>
    <row r="3" spans="1:10" ht="15" customHeight="1">
      <c r="A3" s="202" t="s">
        <v>32</v>
      </c>
      <c r="B3" s="202"/>
      <c r="C3" s="202"/>
      <c r="D3" s="202"/>
      <c r="E3" s="202"/>
      <c r="F3" s="202"/>
      <c r="G3" s="202"/>
      <c r="H3" s="202"/>
    </row>
    <row r="4" spans="1:10" ht="15.75" thickBot="1">
      <c r="A4" s="2"/>
      <c r="B4" s="2"/>
      <c r="C4" s="2"/>
      <c r="D4" s="2"/>
      <c r="E4" s="2"/>
      <c r="F4" s="2"/>
      <c r="G4" s="2"/>
      <c r="H4" s="2"/>
    </row>
    <row r="5" spans="1:10" ht="33.75">
      <c r="A5" s="203" t="s">
        <v>2</v>
      </c>
      <c r="B5" s="204"/>
      <c r="C5" s="204"/>
      <c r="D5" s="204"/>
      <c r="E5" s="204"/>
      <c r="F5" s="15" t="s">
        <v>225</v>
      </c>
      <c r="G5" s="16" t="s">
        <v>226</v>
      </c>
      <c r="H5" s="17" t="s">
        <v>3</v>
      </c>
    </row>
    <row r="6" spans="1:10">
      <c r="A6" s="200" t="s">
        <v>12</v>
      </c>
      <c r="B6" s="201"/>
      <c r="C6" s="201"/>
      <c r="D6" s="201"/>
      <c r="E6" s="201"/>
      <c r="F6" s="18" t="s">
        <v>13</v>
      </c>
      <c r="G6" s="18" t="s">
        <v>14</v>
      </c>
      <c r="H6" s="19" t="s">
        <v>31</v>
      </c>
    </row>
    <row r="7" spans="1:10">
      <c r="A7" s="20"/>
      <c r="B7" s="207" t="s">
        <v>15</v>
      </c>
      <c r="C7" s="208"/>
      <c r="D7" s="208"/>
      <c r="E7" s="208"/>
      <c r="F7" s="21">
        <f>F8+F18+F20</f>
        <v>1624771.59</v>
      </c>
      <c r="G7" s="21">
        <f>G8+G18+G20</f>
        <v>819786.34</v>
      </c>
      <c r="H7" s="22">
        <f>G7/F7*100</f>
        <v>50.455482176420865</v>
      </c>
    </row>
    <row r="8" spans="1:10" ht="17.25" customHeight="1">
      <c r="A8" s="5" t="s">
        <v>16</v>
      </c>
      <c r="B8" s="205" t="s">
        <v>17</v>
      </c>
      <c r="C8" s="206"/>
      <c r="D8" s="206"/>
      <c r="E8" s="206"/>
      <c r="F8" s="4">
        <v>1553454.6</v>
      </c>
      <c r="G8" s="168">
        <f>G9+G14+G15+G16+G17</f>
        <v>819786.34</v>
      </c>
      <c r="H8" s="6">
        <f t="shared" ref="H8:H20" si="0">G8/F8*100</f>
        <v>52.771824809041725</v>
      </c>
    </row>
    <row r="9" spans="1:10" ht="20.25" customHeight="1">
      <c r="A9" s="166" t="s">
        <v>18</v>
      </c>
      <c r="B9" s="205" t="s">
        <v>19</v>
      </c>
      <c r="C9" s="206"/>
      <c r="D9" s="206"/>
      <c r="E9" s="206"/>
      <c r="F9" s="4">
        <v>1355335.5</v>
      </c>
      <c r="G9" s="169">
        <v>586992.46</v>
      </c>
      <c r="H9" s="6">
        <f t="shared" si="0"/>
        <v>43.309753193950868</v>
      </c>
      <c r="J9" t="s">
        <v>247</v>
      </c>
    </row>
    <row r="10" spans="1:10" ht="24" customHeight="1">
      <c r="A10" s="8">
        <v>636</v>
      </c>
      <c r="B10" s="205" t="s">
        <v>20</v>
      </c>
      <c r="C10" s="206"/>
      <c r="D10" s="206"/>
      <c r="E10" s="206"/>
      <c r="F10" s="4">
        <v>0</v>
      </c>
      <c r="G10" s="168">
        <v>574727.69999999995</v>
      </c>
      <c r="H10" s="6" t="e">
        <f t="shared" si="0"/>
        <v>#DIV/0!</v>
      </c>
    </row>
    <row r="11" spans="1:10" ht="24" customHeight="1">
      <c r="A11" s="8">
        <v>639</v>
      </c>
      <c r="B11" s="198" t="s">
        <v>34</v>
      </c>
      <c r="C11" s="198"/>
      <c r="D11" s="198"/>
      <c r="E11" s="198"/>
      <c r="F11" s="4">
        <v>0</v>
      </c>
      <c r="G11" s="170">
        <v>12264.76</v>
      </c>
      <c r="H11" s="6" t="e">
        <f t="shared" si="0"/>
        <v>#DIV/0!</v>
      </c>
    </row>
    <row r="12" spans="1:10" ht="24" customHeight="1">
      <c r="A12" s="8">
        <v>6391</v>
      </c>
      <c r="B12" s="198" t="s">
        <v>35</v>
      </c>
      <c r="C12" s="198"/>
      <c r="D12" s="198"/>
      <c r="E12" s="198"/>
      <c r="F12" s="4">
        <v>0</v>
      </c>
      <c r="G12" s="168">
        <v>1839.57</v>
      </c>
      <c r="H12" s="6" t="e">
        <f t="shared" si="0"/>
        <v>#DIV/0!</v>
      </c>
    </row>
    <row r="13" spans="1:10" ht="24" customHeight="1">
      <c r="A13" s="8">
        <v>6393</v>
      </c>
      <c r="B13" s="198" t="s">
        <v>36</v>
      </c>
      <c r="C13" s="198"/>
      <c r="D13" s="198"/>
      <c r="E13" s="198"/>
      <c r="F13" s="4">
        <v>0</v>
      </c>
      <c r="G13" s="168">
        <v>10425.19</v>
      </c>
      <c r="H13" s="6" t="e">
        <f t="shared" si="0"/>
        <v>#DIV/0!</v>
      </c>
    </row>
    <row r="14" spans="1:10">
      <c r="A14" s="166" t="s">
        <v>21</v>
      </c>
      <c r="B14" s="205" t="s">
        <v>22</v>
      </c>
      <c r="C14" s="206"/>
      <c r="D14" s="206"/>
      <c r="E14" s="206"/>
      <c r="F14" s="112">
        <v>1.33</v>
      </c>
      <c r="G14" s="169">
        <v>0.05</v>
      </c>
      <c r="H14" s="6">
        <f t="shared" si="0"/>
        <v>3.7593984962406015</v>
      </c>
    </row>
    <row r="15" spans="1:10">
      <c r="A15" s="167">
        <v>67</v>
      </c>
      <c r="B15" s="210" t="s">
        <v>33</v>
      </c>
      <c r="C15" s="210"/>
      <c r="D15" s="210"/>
      <c r="E15" s="210"/>
      <c r="F15" s="112">
        <v>323220.51</v>
      </c>
      <c r="G15" s="169">
        <v>230085.13</v>
      </c>
      <c r="H15" s="6">
        <f t="shared" si="0"/>
        <v>71.185188712189088</v>
      </c>
    </row>
    <row r="16" spans="1:10" ht="23.25" customHeight="1">
      <c r="A16" s="166" t="s">
        <v>23</v>
      </c>
      <c r="B16" s="205" t="s">
        <v>24</v>
      </c>
      <c r="C16" s="206"/>
      <c r="D16" s="206"/>
      <c r="E16" s="206"/>
      <c r="F16" s="112">
        <v>4624.8900000000003</v>
      </c>
      <c r="G16" s="169">
        <v>2708.7</v>
      </c>
      <c r="H16" s="6">
        <f t="shared" si="0"/>
        <v>58.567879452268045</v>
      </c>
    </row>
    <row r="17" spans="1:8" ht="17.25" customHeight="1">
      <c r="A17" s="166" t="s">
        <v>25</v>
      </c>
      <c r="B17" s="205" t="s">
        <v>26</v>
      </c>
      <c r="C17" s="206"/>
      <c r="D17" s="206"/>
      <c r="E17" s="206"/>
      <c r="F17" s="112">
        <v>272.33</v>
      </c>
      <c r="G17" s="169">
        <v>0</v>
      </c>
      <c r="H17" s="6">
        <f t="shared" si="0"/>
        <v>0</v>
      </c>
    </row>
    <row r="18" spans="1:8">
      <c r="A18" s="5" t="s">
        <v>27</v>
      </c>
      <c r="B18" s="205" t="s">
        <v>28</v>
      </c>
      <c r="C18" s="206"/>
      <c r="D18" s="206"/>
      <c r="E18" s="206"/>
      <c r="F18" s="112">
        <v>500</v>
      </c>
      <c r="G18" s="168">
        <v>0</v>
      </c>
      <c r="H18" s="6">
        <f t="shared" si="0"/>
        <v>0</v>
      </c>
    </row>
    <row r="19" spans="1:8">
      <c r="A19" s="5" t="s">
        <v>29</v>
      </c>
      <c r="B19" s="205" t="s">
        <v>30</v>
      </c>
      <c r="C19" s="206"/>
      <c r="D19" s="206"/>
      <c r="E19" s="206"/>
      <c r="F19" s="4">
        <v>500</v>
      </c>
      <c r="G19" s="168">
        <v>0</v>
      </c>
      <c r="H19" s="6">
        <f t="shared" si="0"/>
        <v>0</v>
      </c>
    </row>
    <row r="20" spans="1:8" ht="17.25" customHeight="1" thickBot="1">
      <c r="A20" s="94">
        <v>9221</v>
      </c>
      <c r="B20" s="209" t="s">
        <v>183</v>
      </c>
      <c r="C20" s="209"/>
      <c r="D20" s="209"/>
      <c r="E20" s="209"/>
      <c r="F20" s="113">
        <v>70816.990000000005</v>
      </c>
      <c r="G20" s="168">
        <v>0</v>
      </c>
      <c r="H20" s="7">
        <f t="shared" si="0"/>
        <v>0</v>
      </c>
    </row>
    <row r="21" spans="1:8">
      <c r="A21" s="91"/>
      <c r="B21" s="91"/>
      <c r="C21" s="92"/>
      <c r="D21" s="92"/>
      <c r="E21" s="92"/>
      <c r="F21" s="93"/>
      <c r="G21" s="93"/>
      <c r="H21" s="93"/>
    </row>
    <row r="22" spans="1:8">
      <c r="B22">
        <v>326.92</v>
      </c>
    </row>
  </sheetData>
  <mergeCells count="18">
    <mergeCell ref="B20:E20"/>
    <mergeCell ref="B19:E19"/>
    <mergeCell ref="B17:E17"/>
    <mergeCell ref="B18:E18"/>
    <mergeCell ref="B14:E14"/>
    <mergeCell ref="B15:E15"/>
    <mergeCell ref="B16:E16"/>
    <mergeCell ref="B11:E11"/>
    <mergeCell ref="A2:H2"/>
    <mergeCell ref="B12:E12"/>
    <mergeCell ref="B13:E13"/>
    <mergeCell ref="A6:E6"/>
    <mergeCell ref="A3:H3"/>
    <mergeCell ref="A5:E5"/>
    <mergeCell ref="B8:E8"/>
    <mergeCell ref="B7:E7"/>
    <mergeCell ref="B10:E10"/>
    <mergeCell ref="B9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opLeftCell="A4" workbookViewId="0">
      <selection activeCell="F9" sqref="F9"/>
    </sheetView>
  </sheetViews>
  <sheetFormatPr defaultRowHeight="15"/>
  <cols>
    <col min="5" max="5" width="17.28515625" customWidth="1"/>
    <col min="6" max="6" width="11.7109375" bestFit="1" customWidth="1"/>
    <col min="7" max="7" width="18.42578125" customWidth="1"/>
    <col min="8" max="8" width="13.7109375" customWidth="1"/>
  </cols>
  <sheetData>
    <row r="2" spans="1:8" ht="18">
      <c r="A2" s="215" t="s">
        <v>0</v>
      </c>
      <c r="B2" s="215"/>
      <c r="C2" s="215"/>
      <c r="D2" s="215"/>
      <c r="E2" s="215"/>
      <c r="F2" s="215"/>
      <c r="G2" s="215"/>
      <c r="H2" s="215"/>
    </row>
    <row r="3" spans="1:8" ht="15" customHeight="1">
      <c r="A3" s="214" t="s">
        <v>102</v>
      </c>
      <c r="B3" s="214"/>
      <c r="C3" s="214"/>
      <c r="D3" s="214"/>
      <c r="E3" s="214"/>
      <c r="F3" s="214"/>
      <c r="G3" s="214"/>
      <c r="H3" s="214"/>
    </row>
    <row r="4" spans="1:8" ht="15.75" thickBot="1">
      <c r="A4" s="9"/>
      <c r="B4" s="9"/>
      <c r="C4" s="9"/>
      <c r="D4" s="9"/>
      <c r="E4" s="9"/>
      <c r="F4" s="9"/>
      <c r="G4" s="9"/>
      <c r="H4" s="9"/>
    </row>
    <row r="5" spans="1:8" ht="26.25" thickBot="1">
      <c r="A5" s="221" t="s">
        <v>2</v>
      </c>
      <c r="B5" s="222"/>
      <c r="C5" s="222"/>
      <c r="D5" s="222"/>
      <c r="E5" s="222"/>
      <c r="F5" s="23" t="s">
        <v>225</v>
      </c>
      <c r="G5" s="23" t="s">
        <v>240</v>
      </c>
      <c r="H5" s="24" t="s">
        <v>3</v>
      </c>
    </row>
    <row r="6" spans="1:8" ht="15.75" thickBot="1">
      <c r="A6" s="211" t="s">
        <v>12</v>
      </c>
      <c r="B6" s="212"/>
      <c r="C6" s="212"/>
      <c r="D6" s="212"/>
      <c r="E6" s="213"/>
      <c r="F6" s="25" t="s">
        <v>13</v>
      </c>
      <c r="G6" s="25" t="s">
        <v>14</v>
      </c>
      <c r="H6" s="26" t="s">
        <v>31</v>
      </c>
    </row>
    <row r="7" spans="1:8">
      <c r="A7" s="27"/>
      <c r="B7" s="223" t="s">
        <v>37</v>
      </c>
      <c r="C7" s="224"/>
      <c r="D7" s="224"/>
      <c r="E7" s="224"/>
      <c r="F7" s="28">
        <v>1624771.59</v>
      </c>
      <c r="G7" s="28">
        <v>1029812.23</v>
      </c>
      <c r="H7" s="29">
        <f>G7/F7*100</f>
        <v>63.381969277293912</v>
      </c>
    </row>
    <row r="8" spans="1:8">
      <c r="A8" s="172" t="s">
        <v>38</v>
      </c>
      <c r="B8" s="225" t="s">
        <v>39</v>
      </c>
      <c r="C8" s="226"/>
      <c r="D8" s="226"/>
      <c r="E8" s="226"/>
      <c r="F8" s="96">
        <v>1624771.59</v>
      </c>
      <c r="G8" s="96">
        <f>G9+G13+G38+G41+G43</f>
        <v>1029812.2899999999</v>
      </c>
      <c r="H8" s="97">
        <f t="shared" ref="H8:H44" si="0">G8/F8*100</f>
        <v>63.381972970120671</v>
      </c>
    </row>
    <row r="9" spans="1:8">
      <c r="A9" s="172" t="s">
        <v>40</v>
      </c>
      <c r="B9" s="225" t="s">
        <v>41</v>
      </c>
      <c r="C9" s="226"/>
      <c r="D9" s="226"/>
      <c r="E9" s="226"/>
      <c r="F9" s="96">
        <v>1103381.1100000001</v>
      </c>
      <c r="G9" s="115">
        <v>748063.07</v>
      </c>
      <c r="H9" s="97">
        <f t="shared" si="0"/>
        <v>67.797342479426703</v>
      </c>
    </row>
    <row r="10" spans="1:8">
      <c r="A10" s="10" t="s">
        <v>42</v>
      </c>
      <c r="B10" s="220" t="s">
        <v>43</v>
      </c>
      <c r="C10" s="206"/>
      <c r="D10" s="206"/>
      <c r="E10" s="206"/>
      <c r="F10" s="11">
        <v>0</v>
      </c>
      <c r="G10" s="11">
        <v>643261.68999999994</v>
      </c>
      <c r="H10" s="12">
        <v>0</v>
      </c>
    </row>
    <row r="11" spans="1:8">
      <c r="A11" s="10" t="s">
        <v>44</v>
      </c>
      <c r="B11" s="220" t="s">
        <v>45</v>
      </c>
      <c r="C11" s="206"/>
      <c r="D11" s="206"/>
      <c r="E11" s="206"/>
      <c r="F11" s="11">
        <v>0</v>
      </c>
      <c r="G11" s="11">
        <v>3178.69</v>
      </c>
      <c r="H11" s="12">
        <v>0</v>
      </c>
    </row>
    <row r="12" spans="1:8">
      <c r="A12" s="10" t="s">
        <v>46</v>
      </c>
      <c r="B12" s="220" t="s">
        <v>47</v>
      </c>
      <c r="C12" s="206"/>
      <c r="D12" s="206"/>
      <c r="E12" s="206"/>
      <c r="F12" s="11">
        <v>0</v>
      </c>
      <c r="G12" s="11">
        <v>102515.56</v>
      </c>
      <c r="H12" s="12">
        <v>0</v>
      </c>
    </row>
    <row r="13" spans="1:8">
      <c r="A13" s="172" t="s">
        <v>48</v>
      </c>
      <c r="B13" s="225" t="s">
        <v>49</v>
      </c>
      <c r="C13" s="226"/>
      <c r="D13" s="226"/>
      <c r="E13" s="226"/>
      <c r="F13" s="115">
        <v>497222.28</v>
      </c>
      <c r="G13" s="115">
        <v>279643.19</v>
      </c>
      <c r="H13" s="97">
        <f t="shared" si="0"/>
        <v>56.241081956343542</v>
      </c>
    </row>
    <row r="14" spans="1:8">
      <c r="A14" s="10" t="s">
        <v>50</v>
      </c>
      <c r="B14" s="220" t="s">
        <v>51</v>
      </c>
      <c r="C14" s="206"/>
      <c r="D14" s="206"/>
      <c r="E14" s="206"/>
      <c r="F14" s="11">
        <v>0</v>
      </c>
      <c r="G14" s="11">
        <v>14724.97</v>
      </c>
      <c r="H14" s="12">
        <v>0</v>
      </c>
    </row>
    <row r="15" spans="1:8">
      <c r="A15" s="10" t="s">
        <v>52</v>
      </c>
      <c r="B15" s="220" t="s">
        <v>53</v>
      </c>
      <c r="C15" s="206"/>
      <c r="D15" s="206"/>
      <c r="E15" s="206"/>
      <c r="F15" s="11">
        <v>0</v>
      </c>
      <c r="G15" s="11">
        <v>12609.36</v>
      </c>
      <c r="H15" s="12">
        <v>0</v>
      </c>
    </row>
    <row r="16" spans="1:8">
      <c r="A16" s="10" t="s">
        <v>54</v>
      </c>
      <c r="B16" s="220" t="s">
        <v>55</v>
      </c>
      <c r="C16" s="206"/>
      <c r="D16" s="206"/>
      <c r="E16" s="206"/>
      <c r="F16" s="11">
        <v>0</v>
      </c>
      <c r="G16" s="11">
        <v>0</v>
      </c>
      <c r="H16" s="12">
        <v>0</v>
      </c>
    </row>
    <row r="17" spans="1:8">
      <c r="A17" s="10" t="s">
        <v>56</v>
      </c>
      <c r="B17" s="220" t="s">
        <v>57</v>
      </c>
      <c r="C17" s="206"/>
      <c r="D17" s="206"/>
      <c r="E17" s="206"/>
      <c r="F17" s="11">
        <v>0</v>
      </c>
      <c r="G17" s="11">
        <v>260</v>
      </c>
      <c r="H17" s="12">
        <v>0</v>
      </c>
    </row>
    <row r="18" spans="1:8">
      <c r="A18" s="171">
        <v>322</v>
      </c>
      <c r="B18" s="174"/>
      <c r="C18" s="175" t="s">
        <v>248</v>
      </c>
      <c r="D18" s="175"/>
      <c r="E18" s="176"/>
      <c r="F18" s="11">
        <v>0</v>
      </c>
      <c r="G18" s="11">
        <v>47533.51</v>
      </c>
      <c r="H18" s="12"/>
    </row>
    <row r="19" spans="1:8" ht="21.75" customHeight="1">
      <c r="A19" s="10" t="s">
        <v>58</v>
      </c>
      <c r="B19" s="227" t="s">
        <v>59</v>
      </c>
      <c r="C19" s="228"/>
      <c r="D19" s="228"/>
      <c r="E19" s="229"/>
      <c r="F19" s="11">
        <v>0</v>
      </c>
      <c r="G19" s="11">
        <v>6640.93</v>
      </c>
      <c r="H19" s="12">
        <v>0</v>
      </c>
    </row>
    <row r="20" spans="1:8">
      <c r="A20" s="10" t="s">
        <v>60</v>
      </c>
      <c r="B20" s="220" t="s">
        <v>61</v>
      </c>
      <c r="C20" s="206"/>
      <c r="D20" s="206"/>
      <c r="E20" s="206"/>
      <c r="F20" s="11">
        <v>0</v>
      </c>
      <c r="G20" s="11">
        <v>32680.1</v>
      </c>
      <c r="H20" s="12">
        <v>0</v>
      </c>
    </row>
    <row r="21" spans="1:8">
      <c r="A21" s="10" t="s">
        <v>62</v>
      </c>
      <c r="B21" s="220" t="s">
        <v>63</v>
      </c>
      <c r="C21" s="206"/>
      <c r="D21" s="206"/>
      <c r="E21" s="206"/>
      <c r="F21" s="11">
        <v>0</v>
      </c>
      <c r="G21" s="11">
        <v>4550.97</v>
      </c>
      <c r="H21" s="12">
        <v>0</v>
      </c>
    </row>
    <row r="22" spans="1:8" ht="27" customHeight="1">
      <c r="A22" s="10" t="s">
        <v>64</v>
      </c>
      <c r="B22" s="220" t="s">
        <v>65</v>
      </c>
      <c r="C22" s="206"/>
      <c r="D22" s="206"/>
      <c r="E22" s="206"/>
      <c r="F22" s="11">
        <v>0</v>
      </c>
      <c r="G22" s="11">
        <v>40.6</v>
      </c>
      <c r="H22" s="12">
        <v>0</v>
      </c>
    </row>
    <row r="23" spans="1:8">
      <c r="A23" s="10" t="s">
        <v>66</v>
      </c>
      <c r="B23" s="220" t="s">
        <v>67</v>
      </c>
      <c r="C23" s="206"/>
      <c r="D23" s="206"/>
      <c r="E23" s="206"/>
      <c r="F23" s="11">
        <v>0</v>
      </c>
      <c r="G23" s="11">
        <v>2421.5100000000002</v>
      </c>
      <c r="H23" s="12">
        <v>0</v>
      </c>
    </row>
    <row r="24" spans="1:8">
      <c r="A24" s="171">
        <v>323</v>
      </c>
      <c r="B24" s="230" t="s">
        <v>249</v>
      </c>
      <c r="C24" s="231"/>
      <c r="D24" s="231"/>
      <c r="E24" s="231"/>
      <c r="F24" s="11">
        <v>0</v>
      </c>
      <c r="G24" s="151">
        <v>214119.99</v>
      </c>
      <c r="H24" s="12"/>
    </row>
    <row r="25" spans="1:8">
      <c r="A25" s="10" t="s">
        <v>68</v>
      </c>
      <c r="B25" s="220" t="s">
        <v>221</v>
      </c>
      <c r="C25" s="206"/>
      <c r="D25" s="206"/>
      <c r="E25" s="206"/>
      <c r="F25" s="11">
        <v>0</v>
      </c>
      <c r="G25" s="173">
        <v>137765.95000000001</v>
      </c>
      <c r="H25" s="12">
        <v>0</v>
      </c>
    </row>
    <row r="26" spans="1:8" ht="24" customHeight="1">
      <c r="A26" s="10" t="s">
        <v>69</v>
      </c>
      <c r="B26" s="220" t="s">
        <v>70</v>
      </c>
      <c r="C26" s="206"/>
      <c r="D26" s="206"/>
      <c r="E26" s="206"/>
      <c r="F26" s="11">
        <v>0</v>
      </c>
      <c r="G26" s="11">
        <v>71692.58</v>
      </c>
      <c r="H26" s="12">
        <v>0</v>
      </c>
    </row>
    <row r="27" spans="1:8">
      <c r="A27" s="10" t="s">
        <v>71</v>
      </c>
      <c r="B27" s="220" t="s">
        <v>222</v>
      </c>
      <c r="C27" s="206"/>
      <c r="D27" s="206"/>
      <c r="E27" s="206"/>
      <c r="F27" s="11">
        <v>0</v>
      </c>
      <c r="G27" s="11">
        <v>2254.84</v>
      </c>
      <c r="H27" s="12">
        <v>0</v>
      </c>
    </row>
    <row r="28" spans="1:8">
      <c r="A28" s="10" t="s">
        <v>72</v>
      </c>
      <c r="B28" s="220" t="s">
        <v>73</v>
      </c>
      <c r="C28" s="206"/>
      <c r="D28" s="206"/>
      <c r="E28" s="206"/>
      <c r="F28" s="11">
        <v>0</v>
      </c>
      <c r="G28" s="11">
        <v>36.5</v>
      </c>
      <c r="H28" s="12">
        <v>0</v>
      </c>
    </row>
    <row r="29" spans="1:8">
      <c r="A29" s="10" t="s">
        <v>74</v>
      </c>
      <c r="B29" s="220" t="s">
        <v>223</v>
      </c>
      <c r="C29" s="206"/>
      <c r="D29" s="206"/>
      <c r="E29" s="206"/>
      <c r="F29" s="11">
        <v>0</v>
      </c>
      <c r="G29" s="11">
        <v>210.71</v>
      </c>
      <c r="H29" s="12">
        <v>0</v>
      </c>
    </row>
    <row r="30" spans="1:8">
      <c r="A30" s="10" t="s">
        <v>75</v>
      </c>
      <c r="B30" s="220" t="s">
        <v>76</v>
      </c>
      <c r="C30" s="206"/>
      <c r="D30" s="206"/>
      <c r="E30" s="206"/>
      <c r="F30" s="11">
        <v>0</v>
      </c>
      <c r="G30" s="11">
        <v>2159.4</v>
      </c>
      <c r="H30" s="12">
        <v>0</v>
      </c>
    </row>
    <row r="31" spans="1:8">
      <c r="A31" s="10" t="s">
        <v>77</v>
      </c>
      <c r="B31" s="220" t="s">
        <v>224</v>
      </c>
      <c r="C31" s="206"/>
      <c r="D31" s="206"/>
      <c r="E31" s="206"/>
      <c r="F31" s="11">
        <v>0</v>
      </c>
      <c r="G31" s="11">
        <v>93.75</v>
      </c>
      <c r="H31" s="12">
        <v>0</v>
      </c>
    </row>
    <row r="32" spans="1:8">
      <c r="A32" s="171">
        <v>329</v>
      </c>
      <c r="B32" s="230" t="s">
        <v>87</v>
      </c>
      <c r="C32" s="231"/>
      <c r="D32" s="231"/>
      <c r="E32" s="231"/>
      <c r="F32" s="11">
        <v>0</v>
      </c>
      <c r="G32" s="151">
        <v>3255.31</v>
      </c>
      <c r="H32" s="12"/>
    </row>
    <row r="33" spans="1:8">
      <c r="A33" s="10" t="s">
        <v>78</v>
      </c>
      <c r="B33" s="220" t="s">
        <v>79</v>
      </c>
      <c r="C33" s="206"/>
      <c r="D33" s="206"/>
      <c r="E33" s="206"/>
      <c r="F33" s="11">
        <v>0</v>
      </c>
      <c r="G33" s="11">
        <v>1103.81</v>
      </c>
      <c r="H33" s="12">
        <v>0</v>
      </c>
    </row>
    <row r="34" spans="1:8">
      <c r="A34" s="10" t="s">
        <v>80</v>
      </c>
      <c r="B34" s="220" t="s">
        <v>81</v>
      </c>
      <c r="C34" s="206"/>
      <c r="D34" s="206"/>
      <c r="E34" s="206"/>
      <c r="F34" s="11">
        <v>0</v>
      </c>
      <c r="G34" s="11">
        <v>70</v>
      </c>
      <c r="H34" s="12">
        <v>0</v>
      </c>
    </row>
    <row r="35" spans="1:8">
      <c r="A35" s="10" t="s">
        <v>82</v>
      </c>
      <c r="B35" s="220" t="s">
        <v>83</v>
      </c>
      <c r="C35" s="206"/>
      <c r="D35" s="206"/>
      <c r="E35" s="206"/>
      <c r="F35" s="11">
        <v>0</v>
      </c>
      <c r="G35" s="11">
        <v>1525.8</v>
      </c>
      <c r="H35" s="12">
        <v>0</v>
      </c>
    </row>
    <row r="36" spans="1:8">
      <c r="A36" s="10" t="s">
        <v>84</v>
      </c>
      <c r="B36" s="220" t="s">
        <v>85</v>
      </c>
      <c r="C36" s="206"/>
      <c r="D36" s="206"/>
      <c r="E36" s="206"/>
      <c r="F36" s="11">
        <v>0</v>
      </c>
      <c r="G36" s="11">
        <v>203.1</v>
      </c>
      <c r="H36" s="12">
        <v>0</v>
      </c>
    </row>
    <row r="37" spans="1:8">
      <c r="A37" s="10" t="s">
        <v>86</v>
      </c>
      <c r="B37" s="220" t="s">
        <v>87</v>
      </c>
      <c r="C37" s="206"/>
      <c r="D37" s="206"/>
      <c r="E37" s="206"/>
      <c r="F37" s="11">
        <v>0</v>
      </c>
      <c r="G37" s="11">
        <v>362.6</v>
      </c>
      <c r="H37" s="12">
        <v>0</v>
      </c>
    </row>
    <row r="38" spans="1:8">
      <c r="A38" s="95" t="s">
        <v>88</v>
      </c>
      <c r="B38" s="216" t="s">
        <v>89</v>
      </c>
      <c r="C38" s="217"/>
      <c r="D38" s="217"/>
      <c r="E38" s="217"/>
      <c r="F38" s="115">
        <v>1901.33</v>
      </c>
      <c r="G38" s="115">
        <v>601.51</v>
      </c>
      <c r="H38" s="97">
        <f t="shared" si="0"/>
        <v>31.63627565966981</v>
      </c>
    </row>
    <row r="39" spans="1:8">
      <c r="A39" s="10" t="s">
        <v>90</v>
      </c>
      <c r="B39" s="220" t="s">
        <v>91</v>
      </c>
      <c r="C39" s="206"/>
      <c r="D39" s="206"/>
      <c r="E39" s="206"/>
      <c r="F39" s="11">
        <v>0</v>
      </c>
      <c r="G39" s="11">
        <v>601.51</v>
      </c>
      <c r="H39" s="12">
        <v>0</v>
      </c>
    </row>
    <row r="40" spans="1:8">
      <c r="A40" s="10" t="s">
        <v>92</v>
      </c>
      <c r="B40" s="220" t="s">
        <v>93</v>
      </c>
      <c r="C40" s="206"/>
      <c r="D40" s="206"/>
      <c r="E40" s="206"/>
      <c r="F40" s="11">
        <v>0</v>
      </c>
      <c r="G40" s="11">
        <v>486.75</v>
      </c>
      <c r="H40" s="12">
        <v>0</v>
      </c>
    </row>
    <row r="41" spans="1:8">
      <c r="A41" s="95" t="s">
        <v>94</v>
      </c>
      <c r="B41" s="216" t="s">
        <v>95</v>
      </c>
      <c r="C41" s="217"/>
      <c r="D41" s="217"/>
      <c r="E41" s="217"/>
      <c r="F41" s="115">
        <v>2567</v>
      </c>
      <c r="G41" s="115">
        <v>592.57000000000005</v>
      </c>
      <c r="H41" s="97">
        <f t="shared" si="0"/>
        <v>23.084144916244647</v>
      </c>
    </row>
    <row r="42" spans="1:8" ht="21" customHeight="1">
      <c r="A42" s="10" t="s">
        <v>96</v>
      </c>
      <c r="B42" s="220" t="s">
        <v>97</v>
      </c>
      <c r="C42" s="206"/>
      <c r="D42" s="206"/>
      <c r="E42" s="206"/>
      <c r="F42" s="11">
        <v>0</v>
      </c>
      <c r="G42" s="11">
        <v>0</v>
      </c>
      <c r="H42" s="12">
        <v>0</v>
      </c>
    </row>
    <row r="43" spans="1:8">
      <c r="A43" s="95" t="s">
        <v>98</v>
      </c>
      <c r="B43" s="216" t="s">
        <v>99</v>
      </c>
      <c r="C43" s="217"/>
      <c r="D43" s="217"/>
      <c r="E43" s="217"/>
      <c r="F43" s="96">
        <v>20442.939999999999</v>
      </c>
      <c r="G43" s="96">
        <v>911.95</v>
      </c>
      <c r="H43" s="97">
        <f t="shared" si="0"/>
        <v>4.4609532679741761</v>
      </c>
    </row>
    <row r="44" spans="1:8" ht="15.75" thickBot="1">
      <c r="A44" s="13" t="s">
        <v>100</v>
      </c>
      <c r="B44" s="218" t="s">
        <v>101</v>
      </c>
      <c r="C44" s="219"/>
      <c r="D44" s="219"/>
      <c r="E44" s="219"/>
      <c r="F44" s="14">
        <v>0</v>
      </c>
      <c r="G44" s="14">
        <v>911.95</v>
      </c>
      <c r="H44" s="12" t="e">
        <f t="shared" si="0"/>
        <v>#DIV/0!</v>
      </c>
    </row>
  </sheetData>
  <mergeCells count="41">
    <mergeCell ref="B26:E26"/>
    <mergeCell ref="B27:E27"/>
    <mergeCell ref="B40:E40"/>
    <mergeCell ref="B33:E33"/>
    <mergeCell ref="B34:E34"/>
    <mergeCell ref="B35:E35"/>
    <mergeCell ref="B28:E28"/>
    <mergeCell ref="B29:E29"/>
    <mergeCell ref="B30:E30"/>
    <mergeCell ref="B31:E31"/>
    <mergeCell ref="B36:E36"/>
    <mergeCell ref="B37:E37"/>
    <mergeCell ref="B38:E38"/>
    <mergeCell ref="B32:E32"/>
    <mergeCell ref="B23:E23"/>
    <mergeCell ref="B25:E25"/>
    <mergeCell ref="B20:E20"/>
    <mergeCell ref="B21:E21"/>
    <mergeCell ref="B22:E22"/>
    <mergeCell ref="B24:E24"/>
    <mergeCell ref="B17:E17"/>
    <mergeCell ref="B19:E19"/>
    <mergeCell ref="B12:E12"/>
    <mergeCell ref="B13:E13"/>
    <mergeCell ref="B14:E14"/>
    <mergeCell ref="A6:E6"/>
    <mergeCell ref="A3:H3"/>
    <mergeCell ref="A2:H2"/>
    <mergeCell ref="B43:E43"/>
    <mergeCell ref="B44:E44"/>
    <mergeCell ref="B41:E41"/>
    <mergeCell ref="B42:E42"/>
    <mergeCell ref="B39:E39"/>
    <mergeCell ref="A5:E5"/>
    <mergeCell ref="B7:E7"/>
    <mergeCell ref="B8:E8"/>
    <mergeCell ref="B9:E9"/>
    <mergeCell ref="B10:E10"/>
    <mergeCell ref="B11:E11"/>
    <mergeCell ref="B15:E15"/>
    <mergeCell ref="B16:E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G25" sqref="G25"/>
    </sheetView>
  </sheetViews>
  <sheetFormatPr defaultRowHeight="15"/>
  <cols>
    <col min="1" max="1" width="11.5703125" customWidth="1"/>
    <col min="5" max="5" width="17.140625" customWidth="1"/>
    <col min="6" max="6" width="13.140625" customWidth="1"/>
    <col min="7" max="7" width="11.28515625" bestFit="1" customWidth="1"/>
    <col min="8" max="8" width="13.28515625" customWidth="1"/>
  </cols>
  <sheetData>
    <row r="2" spans="1:8" ht="18">
      <c r="A2" s="215" t="s">
        <v>0</v>
      </c>
      <c r="B2" s="215"/>
      <c r="C2" s="215"/>
      <c r="D2" s="215"/>
      <c r="E2" s="215"/>
      <c r="F2" s="215"/>
      <c r="G2" s="215"/>
      <c r="H2" s="215"/>
    </row>
    <row r="3" spans="1:8" ht="15" customHeight="1">
      <c r="A3" s="232" t="s">
        <v>126</v>
      </c>
      <c r="B3" s="232"/>
      <c r="C3" s="232"/>
      <c r="D3" s="232"/>
      <c r="E3" s="232"/>
      <c r="F3" s="232"/>
      <c r="G3" s="232"/>
      <c r="H3" s="232"/>
    </row>
    <row r="4" spans="1:8" ht="15.75" thickBot="1">
      <c r="A4" s="30"/>
      <c r="B4" s="30"/>
      <c r="C4" s="30"/>
      <c r="D4" s="30"/>
      <c r="E4" s="30"/>
      <c r="F4" s="30"/>
      <c r="G4" s="30"/>
      <c r="H4" s="30"/>
    </row>
    <row r="5" spans="1:8" ht="38.25">
      <c r="A5" s="235" t="s">
        <v>2</v>
      </c>
      <c r="B5" s="236"/>
      <c r="C5" s="236"/>
      <c r="D5" s="236"/>
      <c r="E5" s="236"/>
      <c r="F5" s="43" t="s">
        <v>225</v>
      </c>
      <c r="G5" s="43" t="s">
        <v>246</v>
      </c>
      <c r="H5" s="44" t="s">
        <v>3</v>
      </c>
    </row>
    <row r="6" spans="1:8" ht="11.25" customHeight="1">
      <c r="A6" s="241" t="s">
        <v>12</v>
      </c>
      <c r="B6" s="242"/>
      <c r="C6" s="242"/>
      <c r="D6" s="242"/>
      <c r="E6" s="242"/>
      <c r="F6" s="45" t="s">
        <v>13</v>
      </c>
      <c r="G6" s="45" t="s">
        <v>14</v>
      </c>
      <c r="H6" s="46" t="s">
        <v>31</v>
      </c>
    </row>
    <row r="7" spans="1:8">
      <c r="A7" s="47"/>
      <c r="B7" s="237" t="s">
        <v>15</v>
      </c>
      <c r="C7" s="238"/>
      <c r="D7" s="238"/>
      <c r="E7" s="238"/>
      <c r="F7" s="177">
        <f>F8+F11+F15+F21+F25</f>
        <v>1624771.5899999999</v>
      </c>
      <c r="G7" s="48">
        <f>G8+G11+G15+G18+G21+G25</f>
        <v>819786.34</v>
      </c>
      <c r="H7" s="49">
        <f>G7/F7*100</f>
        <v>50.455482176420873</v>
      </c>
    </row>
    <row r="8" spans="1:8">
      <c r="A8" s="181" t="s">
        <v>184</v>
      </c>
      <c r="B8" s="243" t="s">
        <v>128</v>
      </c>
      <c r="C8" s="243"/>
      <c r="D8" s="243"/>
      <c r="E8" s="243"/>
      <c r="F8" s="119">
        <v>37574.269999999997</v>
      </c>
      <c r="G8" s="152">
        <v>10667.42</v>
      </c>
      <c r="H8" s="39">
        <f t="shared" ref="H8:H26" si="0">G8/F8*100</f>
        <v>28.390225545300019</v>
      </c>
    </row>
    <row r="9" spans="1:8">
      <c r="A9" s="98" t="s">
        <v>129</v>
      </c>
      <c r="B9" s="243" t="s">
        <v>128</v>
      </c>
      <c r="C9" s="243"/>
      <c r="D9" s="243"/>
      <c r="E9" s="243"/>
      <c r="F9" s="119">
        <v>37574.269999999997</v>
      </c>
      <c r="G9" s="152">
        <v>10667.42</v>
      </c>
      <c r="H9" s="39">
        <f t="shared" si="0"/>
        <v>28.390225545300019</v>
      </c>
    </row>
    <row r="10" spans="1:8">
      <c r="A10" s="37" t="s">
        <v>189</v>
      </c>
      <c r="B10" s="244" t="s">
        <v>128</v>
      </c>
      <c r="C10" s="244"/>
      <c r="D10" s="244"/>
      <c r="E10" s="244"/>
      <c r="F10" s="119">
        <v>37574.269999999997</v>
      </c>
      <c r="G10" s="38">
        <v>10667.42</v>
      </c>
      <c r="H10" s="39">
        <f t="shared" si="0"/>
        <v>28.390225545300019</v>
      </c>
    </row>
    <row r="11" spans="1:8">
      <c r="A11" s="181" t="s">
        <v>103</v>
      </c>
      <c r="B11" s="233" t="s">
        <v>104</v>
      </c>
      <c r="C11" s="234"/>
      <c r="D11" s="234"/>
      <c r="E11" s="234"/>
      <c r="F11" s="178">
        <v>31.33</v>
      </c>
      <c r="G11" s="99">
        <v>0</v>
      </c>
      <c r="H11" s="39">
        <f t="shared" si="0"/>
        <v>0</v>
      </c>
    </row>
    <row r="12" spans="1:8">
      <c r="A12" s="98" t="s">
        <v>105</v>
      </c>
      <c r="B12" s="233" t="s">
        <v>106</v>
      </c>
      <c r="C12" s="234"/>
      <c r="D12" s="234"/>
      <c r="E12" s="234"/>
      <c r="F12" s="178">
        <v>31.33</v>
      </c>
      <c r="G12" s="99">
        <v>0</v>
      </c>
      <c r="H12" s="39">
        <f t="shared" si="0"/>
        <v>0</v>
      </c>
    </row>
    <row r="13" spans="1:8" ht="17.25" customHeight="1">
      <c r="A13" s="37" t="s">
        <v>107</v>
      </c>
      <c r="B13" s="239" t="s">
        <v>108</v>
      </c>
      <c r="C13" s="240"/>
      <c r="D13" s="240"/>
      <c r="E13" s="240"/>
      <c r="F13" s="120">
        <v>101.33</v>
      </c>
      <c r="G13" s="38">
        <v>0</v>
      </c>
      <c r="H13" s="39">
        <f t="shared" si="0"/>
        <v>0</v>
      </c>
    </row>
    <row r="14" spans="1:8" ht="17.25" customHeight="1">
      <c r="A14" s="37" t="s">
        <v>131</v>
      </c>
      <c r="B14" s="239" t="s">
        <v>187</v>
      </c>
      <c r="C14" s="240"/>
      <c r="D14" s="240"/>
      <c r="E14" s="240"/>
      <c r="F14" s="120">
        <v>29.39</v>
      </c>
      <c r="G14" s="38">
        <v>0</v>
      </c>
      <c r="H14" s="39">
        <f t="shared" si="0"/>
        <v>0</v>
      </c>
    </row>
    <row r="15" spans="1:8">
      <c r="A15" s="181" t="s">
        <v>109</v>
      </c>
      <c r="B15" s="233" t="s">
        <v>110</v>
      </c>
      <c r="C15" s="234"/>
      <c r="D15" s="234"/>
      <c r="E15" s="234"/>
      <c r="F15" s="178">
        <f>F16</f>
        <v>390170.09</v>
      </c>
      <c r="G15" s="152">
        <f>G16</f>
        <v>230085.13</v>
      </c>
      <c r="H15" s="39">
        <f t="shared" si="0"/>
        <v>58.970468494906925</v>
      </c>
    </row>
    <row r="16" spans="1:8">
      <c r="A16" s="98" t="s">
        <v>132</v>
      </c>
      <c r="B16" s="233" t="s">
        <v>135</v>
      </c>
      <c r="C16" s="234"/>
      <c r="D16" s="234"/>
      <c r="E16" s="234"/>
      <c r="F16" s="119">
        <v>390170.09</v>
      </c>
      <c r="G16" s="38">
        <v>230085.13</v>
      </c>
      <c r="H16" s="39">
        <f t="shared" si="0"/>
        <v>58.970468494906925</v>
      </c>
    </row>
    <row r="17" spans="1:8">
      <c r="A17" s="37" t="s">
        <v>185</v>
      </c>
      <c r="B17" s="239" t="s">
        <v>135</v>
      </c>
      <c r="C17" s="240"/>
      <c r="D17" s="240"/>
      <c r="E17" s="240"/>
      <c r="F17" s="120">
        <v>306316.40000000002</v>
      </c>
      <c r="G17" s="38">
        <v>230085.13</v>
      </c>
      <c r="H17" s="39">
        <f t="shared" si="0"/>
        <v>75.113552522816278</v>
      </c>
    </row>
    <row r="18" spans="1:8" ht="23.25" customHeight="1">
      <c r="A18" s="98" t="s">
        <v>111</v>
      </c>
      <c r="B18" s="233" t="s">
        <v>112</v>
      </c>
      <c r="C18" s="234"/>
      <c r="D18" s="234"/>
      <c r="E18" s="234"/>
      <c r="F18" s="179">
        <f>F19+F20</f>
        <v>4300</v>
      </c>
      <c r="G18" s="152">
        <f>G19+G20</f>
        <v>2708.7</v>
      </c>
      <c r="H18" s="39">
        <f t="shared" si="0"/>
        <v>62.993023255813952</v>
      </c>
    </row>
    <row r="19" spans="1:8">
      <c r="A19" s="37" t="s">
        <v>113</v>
      </c>
      <c r="B19" s="239" t="s">
        <v>114</v>
      </c>
      <c r="C19" s="240"/>
      <c r="D19" s="240"/>
      <c r="E19" s="240"/>
      <c r="F19" s="180">
        <v>4300</v>
      </c>
      <c r="G19" s="38">
        <v>2708.7</v>
      </c>
      <c r="H19" s="39">
        <f t="shared" si="0"/>
        <v>62.993023255813952</v>
      </c>
    </row>
    <row r="20" spans="1:8" ht="15" customHeight="1">
      <c r="A20" s="153" t="s">
        <v>136</v>
      </c>
      <c r="B20" s="239" t="s">
        <v>186</v>
      </c>
      <c r="C20" s="240"/>
      <c r="D20" s="240"/>
      <c r="E20" s="240"/>
      <c r="F20" s="180">
        <v>0</v>
      </c>
      <c r="G20" s="38">
        <v>0</v>
      </c>
      <c r="H20" s="39" t="e">
        <f t="shared" si="0"/>
        <v>#DIV/0!</v>
      </c>
    </row>
    <row r="21" spans="1:8">
      <c r="A21" s="98" t="s">
        <v>115</v>
      </c>
      <c r="B21" s="233" t="s">
        <v>116</v>
      </c>
      <c r="C21" s="234"/>
      <c r="D21" s="234"/>
      <c r="E21" s="234"/>
      <c r="F21" s="178">
        <v>1196168.98</v>
      </c>
      <c r="G21" s="152">
        <f>G23+G22+G24</f>
        <v>576325.09</v>
      </c>
      <c r="H21" s="39">
        <f t="shared" si="0"/>
        <v>48.180909188934159</v>
      </c>
    </row>
    <row r="22" spans="1:8">
      <c r="A22" s="98" t="s">
        <v>195</v>
      </c>
      <c r="B22" s="233" t="s">
        <v>116</v>
      </c>
      <c r="C22" s="234"/>
      <c r="D22" s="234"/>
      <c r="E22" s="234"/>
      <c r="F22" s="179">
        <v>3926.88</v>
      </c>
      <c r="G22" s="152">
        <v>1839.57</v>
      </c>
      <c r="H22" s="39"/>
    </row>
    <row r="23" spans="1:8">
      <c r="A23" s="98" t="s">
        <v>138</v>
      </c>
      <c r="B23" s="233" t="s">
        <v>139</v>
      </c>
      <c r="C23" s="234"/>
      <c r="D23" s="234"/>
      <c r="E23" s="234"/>
      <c r="F23" s="179">
        <v>22252.49</v>
      </c>
      <c r="G23" s="99">
        <v>10425.19</v>
      </c>
      <c r="H23" s="39">
        <f t="shared" si="0"/>
        <v>46.849543579167992</v>
      </c>
    </row>
    <row r="24" spans="1:8">
      <c r="A24" s="98" t="s">
        <v>117</v>
      </c>
      <c r="B24" s="233" t="s">
        <v>118</v>
      </c>
      <c r="C24" s="234"/>
      <c r="D24" s="234"/>
      <c r="E24" s="234"/>
      <c r="F24" s="179">
        <v>1169989.6100000001</v>
      </c>
      <c r="G24" s="99">
        <v>564060.32999999996</v>
      </c>
      <c r="H24" s="39">
        <f t="shared" si="0"/>
        <v>48.210712742996058</v>
      </c>
    </row>
    <row r="25" spans="1:8" ht="21.75" customHeight="1">
      <c r="A25" s="98" t="s">
        <v>120</v>
      </c>
      <c r="B25" s="233" t="s">
        <v>121</v>
      </c>
      <c r="C25" s="234"/>
      <c r="D25" s="234"/>
      <c r="E25" s="234"/>
      <c r="F25" s="178">
        <v>826.92</v>
      </c>
      <c r="G25" s="152">
        <v>0</v>
      </c>
      <c r="H25" s="39">
        <f t="shared" si="0"/>
        <v>0</v>
      </c>
    </row>
    <row r="26" spans="1:8" ht="24.75" customHeight="1">
      <c r="A26" s="98" t="s">
        <v>122</v>
      </c>
      <c r="B26" s="233" t="s">
        <v>123</v>
      </c>
      <c r="C26" s="234"/>
      <c r="D26" s="234"/>
      <c r="E26" s="234"/>
      <c r="F26" s="179">
        <v>826.92</v>
      </c>
      <c r="G26" s="99">
        <v>0</v>
      </c>
      <c r="H26" s="39">
        <f t="shared" si="0"/>
        <v>0</v>
      </c>
    </row>
  </sheetData>
  <mergeCells count="24">
    <mergeCell ref="B26:E26"/>
    <mergeCell ref="A6:E6"/>
    <mergeCell ref="B8:E8"/>
    <mergeCell ref="B9:E9"/>
    <mergeCell ref="B16:E16"/>
    <mergeCell ref="B17:E17"/>
    <mergeCell ref="B20:E20"/>
    <mergeCell ref="B14:E14"/>
    <mergeCell ref="B10:E10"/>
    <mergeCell ref="B23:E23"/>
    <mergeCell ref="B22:E22"/>
    <mergeCell ref="A3:H3"/>
    <mergeCell ref="A2:H2"/>
    <mergeCell ref="B25:E25"/>
    <mergeCell ref="A5:E5"/>
    <mergeCell ref="B7:E7"/>
    <mergeCell ref="B11:E11"/>
    <mergeCell ref="B12:E12"/>
    <mergeCell ref="B13:E13"/>
    <mergeCell ref="B15:E15"/>
    <mergeCell ref="B18:E18"/>
    <mergeCell ref="B19:E19"/>
    <mergeCell ref="B21:E21"/>
    <mergeCell ref="B24:E2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opLeftCell="A4" workbookViewId="0">
      <selection activeCell="G23" sqref="G23"/>
    </sheetView>
  </sheetViews>
  <sheetFormatPr defaultRowHeight="15"/>
  <cols>
    <col min="6" max="6" width="11.28515625" bestFit="1" customWidth="1"/>
    <col min="7" max="7" width="16.140625" customWidth="1"/>
    <col min="8" max="8" width="12.140625" customWidth="1"/>
  </cols>
  <sheetData>
    <row r="2" spans="1:8" ht="18">
      <c r="A2" s="215" t="s">
        <v>0</v>
      </c>
      <c r="B2" s="215"/>
      <c r="C2" s="215"/>
      <c r="D2" s="215"/>
      <c r="E2" s="215"/>
      <c r="F2" s="215"/>
      <c r="G2" s="215"/>
      <c r="H2" s="215"/>
    </row>
    <row r="3" spans="1:8" ht="15" customHeight="1">
      <c r="A3" s="248" t="s">
        <v>144</v>
      </c>
      <c r="B3" s="248"/>
      <c r="C3" s="248"/>
      <c r="D3" s="248"/>
      <c r="E3" s="248"/>
      <c r="F3" s="248"/>
      <c r="G3" s="248"/>
      <c r="H3" s="248"/>
    </row>
    <row r="4" spans="1:8" ht="15.75" thickBot="1">
      <c r="A4" s="50"/>
      <c r="B4" s="50"/>
      <c r="C4" s="50"/>
      <c r="D4" s="50"/>
      <c r="E4" s="50"/>
      <c r="F4" s="50"/>
      <c r="G4" s="50"/>
      <c r="H4" s="50"/>
    </row>
    <row r="5" spans="1:8" ht="22.5">
      <c r="A5" s="249" t="s">
        <v>2</v>
      </c>
      <c r="B5" s="236"/>
      <c r="C5" s="236"/>
      <c r="D5" s="236"/>
      <c r="E5" s="236"/>
      <c r="F5" s="51" t="s">
        <v>225</v>
      </c>
      <c r="G5" s="52" t="s">
        <v>226</v>
      </c>
      <c r="H5" s="53" t="s">
        <v>3</v>
      </c>
    </row>
    <row r="6" spans="1:8">
      <c r="A6" s="245" t="s">
        <v>12</v>
      </c>
      <c r="B6" s="246"/>
      <c r="C6" s="246"/>
      <c r="D6" s="246"/>
      <c r="E6" s="247"/>
      <c r="F6" s="54" t="s">
        <v>13</v>
      </c>
      <c r="G6" s="54" t="s">
        <v>14</v>
      </c>
      <c r="H6" s="58" t="s">
        <v>31</v>
      </c>
    </row>
    <row r="7" spans="1:8">
      <c r="A7" s="55"/>
      <c r="B7" s="250" t="s">
        <v>37</v>
      </c>
      <c r="C7" s="251"/>
      <c r="D7" s="251"/>
      <c r="E7" s="251"/>
      <c r="F7" s="56">
        <v>1624771.59</v>
      </c>
      <c r="G7" s="56">
        <f>G8+G11+G15+G18+G21+G29</f>
        <v>1029812.23</v>
      </c>
      <c r="H7" s="57">
        <f>G7/F7*100</f>
        <v>63.381969277293912</v>
      </c>
    </row>
    <row r="8" spans="1:8">
      <c r="A8" s="109" t="s">
        <v>127</v>
      </c>
      <c r="B8" s="252" t="s">
        <v>128</v>
      </c>
      <c r="C8" s="253"/>
      <c r="D8" s="253"/>
      <c r="E8" s="253"/>
      <c r="F8" s="160">
        <v>37574.269999999997</v>
      </c>
      <c r="G8" s="110">
        <v>12675.86</v>
      </c>
      <c r="H8" s="111">
        <f t="shared" ref="H8:H17" si="0">G8/F8*100</f>
        <v>33.735479092474726</v>
      </c>
    </row>
    <row r="9" spans="1:8">
      <c r="A9" s="100" t="s">
        <v>129</v>
      </c>
      <c r="B9" s="254" t="s">
        <v>128</v>
      </c>
      <c r="C9" s="234"/>
      <c r="D9" s="234"/>
      <c r="E9" s="234"/>
      <c r="F9" s="161">
        <v>37574.269999999997</v>
      </c>
      <c r="G9" s="110">
        <v>12675.86</v>
      </c>
      <c r="H9" s="102">
        <f t="shared" si="0"/>
        <v>33.735479092474726</v>
      </c>
    </row>
    <row r="10" spans="1:8">
      <c r="A10" s="31" t="s">
        <v>130</v>
      </c>
      <c r="B10" s="255" t="s">
        <v>128</v>
      </c>
      <c r="C10" s="240"/>
      <c r="D10" s="240"/>
      <c r="E10" s="240"/>
      <c r="F10" s="114"/>
      <c r="G10" s="110">
        <v>12675.86</v>
      </c>
      <c r="H10" s="33" t="e">
        <f t="shared" si="0"/>
        <v>#DIV/0!</v>
      </c>
    </row>
    <row r="11" spans="1:8">
      <c r="A11" s="109" t="s">
        <v>103</v>
      </c>
      <c r="B11" s="252" t="s">
        <v>104</v>
      </c>
      <c r="C11" s="253"/>
      <c r="D11" s="253"/>
      <c r="E11" s="253"/>
      <c r="F11" s="160">
        <v>31.33</v>
      </c>
      <c r="G11" s="110">
        <v>0</v>
      </c>
      <c r="H11" s="111">
        <f t="shared" si="0"/>
        <v>0</v>
      </c>
    </row>
    <row r="12" spans="1:8">
      <c r="A12" s="100" t="s">
        <v>105</v>
      </c>
      <c r="B12" s="254" t="s">
        <v>106</v>
      </c>
      <c r="C12" s="234"/>
      <c r="D12" s="234"/>
      <c r="E12" s="234"/>
      <c r="F12" s="160">
        <v>31.33</v>
      </c>
      <c r="G12" s="101">
        <v>0</v>
      </c>
      <c r="H12" s="102">
        <f t="shared" si="0"/>
        <v>0</v>
      </c>
    </row>
    <row r="13" spans="1:8">
      <c r="A13" s="31" t="s">
        <v>107</v>
      </c>
      <c r="B13" s="255" t="s">
        <v>108</v>
      </c>
      <c r="C13" s="240"/>
      <c r="D13" s="240"/>
      <c r="E13" s="240"/>
      <c r="F13" s="32">
        <v>31.33</v>
      </c>
      <c r="G13" s="32">
        <v>0</v>
      </c>
      <c r="H13" s="33">
        <f t="shared" si="0"/>
        <v>0</v>
      </c>
    </row>
    <row r="14" spans="1:8">
      <c r="A14" s="31"/>
      <c r="B14" s="255"/>
      <c r="C14" s="240"/>
      <c r="D14" s="240"/>
      <c r="E14" s="240"/>
      <c r="F14" s="32"/>
      <c r="G14" s="32">
        <v>0</v>
      </c>
      <c r="H14" s="33" t="e">
        <f t="shared" si="0"/>
        <v>#DIV/0!</v>
      </c>
    </row>
    <row r="15" spans="1:8">
      <c r="A15" s="109" t="s">
        <v>109</v>
      </c>
      <c r="B15" s="252" t="s">
        <v>110</v>
      </c>
      <c r="C15" s="253"/>
      <c r="D15" s="253"/>
      <c r="E15" s="253"/>
      <c r="F15" s="110">
        <v>390170.09</v>
      </c>
      <c r="G15" s="110">
        <f>G16+G18</f>
        <v>228502.92</v>
      </c>
      <c r="H15" s="111">
        <f t="shared" si="0"/>
        <v>58.564950480955623</v>
      </c>
    </row>
    <row r="16" spans="1:8">
      <c r="A16" s="100" t="s">
        <v>132</v>
      </c>
      <c r="B16" s="254" t="s">
        <v>133</v>
      </c>
      <c r="C16" s="234"/>
      <c r="D16" s="234"/>
      <c r="E16" s="234"/>
      <c r="F16" s="161">
        <v>385870.09</v>
      </c>
      <c r="G16" s="161">
        <v>228502.92</v>
      </c>
      <c r="H16" s="102">
        <f t="shared" si="0"/>
        <v>59.217577604939528</v>
      </c>
    </row>
    <row r="17" spans="1:8">
      <c r="A17" s="31" t="s">
        <v>134</v>
      </c>
      <c r="B17" s="255" t="s">
        <v>135</v>
      </c>
      <c r="C17" s="240"/>
      <c r="D17" s="240"/>
      <c r="E17" s="240"/>
      <c r="F17" s="32"/>
      <c r="G17" s="32">
        <v>0</v>
      </c>
      <c r="H17" s="33" t="e">
        <f t="shared" si="0"/>
        <v>#DIV/0!</v>
      </c>
    </row>
    <row r="18" spans="1:8">
      <c r="A18" s="100" t="s">
        <v>111</v>
      </c>
      <c r="B18" s="254" t="s">
        <v>112</v>
      </c>
      <c r="C18" s="234"/>
      <c r="D18" s="234"/>
      <c r="E18" s="234"/>
      <c r="F18" s="161">
        <v>4300</v>
      </c>
      <c r="G18" s="161">
        <v>0</v>
      </c>
      <c r="H18" s="102">
        <f t="shared" ref="H18:H32" si="1">G18/F18*100</f>
        <v>0</v>
      </c>
    </row>
    <row r="19" spans="1:8">
      <c r="A19" s="31" t="s">
        <v>113</v>
      </c>
      <c r="B19" s="255" t="s">
        <v>114</v>
      </c>
      <c r="C19" s="240"/>
      <c r="D19" s="240"/>
      <c r="E19" s="240"/>
      <c r="F19" s="32"/>
      <c r="G19" s="32">
        <v>0</v>
      </c>
      <c r="H19" s="33" t="e">
        <f t="shared" si="1"/>
        <v>#DIV/0!</v>
      </c>
    </row>
    <row r="20" spans="1:8" ht="19.5" customHeight="1">
      <c r="A20" s="31" t="s">
        <v>136</v>
      </c>
      <c r="B20" s="255" t="s">
        <v>137</v>
      </c>
      <c r="C20" s="240"/>
      <c r="D20" s="240"/>
      <c r="E20" s="240"/>
      <c r="F20" s="114">
        <v>82.04</v>
      </c>
      <c r="G20" s="32">
        <v>0</v>
      </c>
      <c r="H20" s="33">
        <f t="shared" si="1"/>
        <v>0</v>
      </c>
    </row>
    <row r="21" spans="1:8">
      <c r="A21" s="109" t="s">
        <v>115</v>
      </c>
      <c r="B21" s="252" t="s">
        <v>116</v>
      </c>
      <c r="C21" s="253"/>
      <c r="D21" s="253"/>
      <c r="E21" s="253"/>
      <c r="F21" s="160">
        <v>1196168.98</v>
      </c>
      <c r="G21" s="110">
        <f>G23+G25</f>
        <v>788633.45</v>
      </c>
      <c r="H21" s="111">
        <f t="shared" si="1"/>
        <v>65.929936588056322</v>
      </c>
    </row>
    <row r="22" spans="1:8">
      <c r="A22" s="100" t="s">
        <v>195</v>
      </c>
      <c r="B22" s="254" t="s">
        <v>116</v>
      </c>
      <c r="C22" s="234"/>
      <c r="D22" s="234"/>
      <c r="E22" s="234"/>
      <c r="F22" s="161">
        <v>3926.88</v>
      </c>
      <c r="G22" s="101">
        <v>2187.16</v>
      </c>
      <c r="H22" s="102"/>
    </row>
    <row r="23" spans="1:8" ht="21">
      <c r="A23" s="100" t="s">
        <v>190</v>
      </c>
      <c r="B23" s="254" t="s">
        <v>139</v>
      </c>
      <c r="C23" s="234"/>
      <c r="D23" s="234"/>
      <c r="E23" s="234"/>
      <c r="F23" s="161">
        <v>22252.49</v>
      </c>
      <c r="G23" s="101">
        <v>12394.84</v>
      </c>
      <c r="H23" s="102">
        <f t="shared" si="1"/>
        <v>55.700912572031257</v>
      </c>
    </row>
    <row r="24" spans="1:8">
      <c r="A24" s="31" t="s">
        <v>194</v>
      </c>
      <c r="B24" s="255" t="s">
        <v>139</v>
      </c>
      <c r="C24" s="240"/>
      <c r="D24" s="240"/>
      <c r="E24" s="240"/>
      <c r="F24" s="154">
        <v>5173.67</v>
      </c>
      <c r="G24" s="32" t="s">
        <v>250</v>
      </c>
      <c r="H24" s="33" t="e">
        <f t="shared" si="1"/>
        <v>#VALUE!</v>
      </c>
    </row>
    <row r="25" spans="1:8">
      <c r="A25" s="100" t="s">
        <v>117</v>
      </c>
      <c r="B25" s="254" t="s">
        <v>118</v>
      </c>
      <c r="C25" s="234"/>
      <c r="D25" s="234"/>
      <c r="E25" s="234"/>
      <c r="F25" s="161">
        <v>1169989.6100000001</v>
      </c>
      <c r="G25" s="101">
        <v>776238.61</v>
      </c>
      <c r="H25" s="102">
        <f t="shared" si="1"/>
        <v>66.345769514995951</v>
      </c>
    </row>
    <row r="26" spans="1:8">
      <c r="A26" s="156" t="s">
        <v>140</v>
      </c>
      <c r="B26" s="258" t="s">
        <v>141</v>
      </c>
      <c r="C26" s="259"/>
      <c r="D26" s="259"/>
      <c r="E26" s="259"/>
      <c r="F26" s="155">
        <v>890.83</v>
      </c>
      <c r="G26" s="155">
        <v>438.22</v>
      </c>
      <c r="H26" s="157">
        <f t="shared" si="1"/>
        <v>49.192326257535107</v>
      </c>
    </row>
    <row r="27" spans="1:8">
      <c r="A27" s="123" t="s">
        <v>209</v>
      </c>
      <c r="B27" s="260" t="s">
        <v>208</v>
      </c>
      <c r="C27" s="261"/>
      <c r="D27" s="261"/>
      <c r="E27" s="261"/>
      <c r="F27" s="154">
        <v>0</v>
      </c>
      <c r="G27" s="114">
        <v>359.95</v>
      </c>
      <c r="H27" s="33" t="e">
        <f t="shared" ref="H27:H28" si="2">G27/F27*100</f>
        <v>#DIV/0!</v>
      </c>
    </row>
    <row r="28" spans="1:8">
      <c r="A28" s="31" t="s">
        <v>207</v>
      </c>
      <c r="B28" s="255" t="s">
        <v>141</v>
      </c>
      <c r="C28" s="240"/>
      <c r="D28" s="240"/>
      <c r="E28" s="240"/>
      <c r="F28" s="114">
        <v>890.83</v>
      </c>
      <c r="G28" s="32">
        <v>0</v>
      </c>
      <c r="H28" s="33">
        <f t="shared" si="2"/>
        <v>0</v>
      </c>
    </row>
    <row r="29" spans="1:8" ht="21" customHeight="1">
      <c r="A29" s="109" t="s">
        <v>120</v>
      </c>
      <c r="B29" s="252" t="s">
        <v>121</v>
      </c>
      <c r="C29" s="253"/>
      <c r="D29" s="253"/>
      <c r="E29" s="253"/>
      <c r="F29" s="110">
        <v>826.92</v>
      </c>
      <c r="G29" s="110">
        <v>0</v>
      </c>
      <c r="H29" s="111">
        <f t="shared" si="1"/>
        <v>0</v>
      </c>
    </row>
    <row r="30" spans="1:8" ht="20.25" customHeight="1">
      <c r="A30" s="100" t="s">
        <v>122</v>
      </c>
      <c r="B30" s="254" t="s">
        <v>123</v>
      </c>
      <c r="C30" s="234"/>
      <c r="D30" s="234"/>
      <c r="E30" s="234"/>
      <c r="F30" s="110">
        <v>826.92</v>
      </c>
      <c r="G30" s="101">
        <v>0</v>
      </c>
      <c r="H30" s="102">
        <f t="shared" si="1"/>
        <v>0</v>
      </c>
    </row>
    <row r="31" spans="1:8" ht="18.75" customHeight="1">
      <c r="A31" s="31" t="s">
        <v>124</v>
      </c>
      <c r="B31" s="255" t="s">
        <v>125</v>
      </c>
      <c r="C31" s="240"/>
      <c r="D31" s="240"/>
      <c r="E31" s="240"/>
      <c r="F31" s="110">
        <v>500</v>
      </c>
      <c r="G31" s="32">
        <v>0</v>
      </c>
      <c r="H31" s="33">
        <f t="shared" si="1"/>
        <v>0</v>
      </c>
    </row>
    <row r="32" spans="1:8" ht="20.25" customHeight="1" thickBot="1">
      <c r="A32" s="34" t="s">
        <v>142</v>
      </c>
      <c r="B32" s="256" t="s">
        <v>143</v>
      </c>
      <c r="C32" s="257"/>
      <c r="D32" s="257"/>
      <c r="E32" s="257"/>
      <c r="F32" s="110">
        <v>326.92</v>
      </c>
      <c r="G32" s="35">
        <v>0</v>
      </c>
      <c r="H32" s="36">
        <f t="shared" si="1"/>
        <v>0</v>
      </c>
    </row>
  </sheetData>
  <mergeCells count="30">
    <mergeCell ref="B30:E30"/>
    <mergeCell ref="B31:E31"/>
    <mergeCell ref="B32:E32"/>
    <mergeCell ref="B24:E24"/>
    <mergeCell ref="B25:E25"/>
    <mergeCell ref="B26:E26"/>
    <mergeCell ref="B29:E29"/>
    <mergeCell ref="B27:E27"/>
    <mergeCell ref="B28:E28"/>
    <mergeCell ref="B18:E18"/>
    <mergeCell ref="B19:E19"/>
    <mergeCell ref="B20:E20"/>
    <mergeCell ref="B21:E21"/>
    <mergeCell ref="B23:E23"/>
    <mergeCell ref="B22:E22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6:E6"/>
    <mergeCell ref="A3:H3"/>
    <mergeCell ref="A2:H2"/>
    <mergeCell ref="A5:E5"/>
    <mergeCell ref="B7:E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G7" sqref="G7"/>
    </sheetView>
  </sheetViews>
  <sheetFormatPr defaultRowHeight="15"/>
  <cols>
    <col min="1" max="1" width="16.7109375" customWidth="1"/>
    <col min="6" max="6" width="11.7109375" bestFit="1" customWidth="1"/>
    <col min="7" max="7" width="17.140625" customWidth="1"/>
    <col min="8" max="8" width="10.7109375" customWidth="1"/>
  </cols>
  <sheetData>
    <row r="2" spans="1:10" ht="18">
      <c r="A2" s="215" t="s">
        <v>0</v>
      </c>
      <c r="B2" s="215"/>
      <c r="C2" s="215"/>
      <c r="D2" s="215"/>
      <c r="E2" s="215"/>
      <c r="F2" s="215"/>
      <c r="G2" s="215"/>
      <c r="H2" s="215"/>
    </row>
    <row r="3" spans="1:10" ht="15" customHeight="1">
      <c r="A3" s="248" t="s">
        <v>151</v>
      </c>
      <c r="B3" s="248"/>
      <c r="C3" s="248"/>
      <c r="D3" s="248"/>
      <c r="E3" s="248"/>
      <c r="F3" s="248"/>
      <c r="G3" s="248"/>
      <c r="H3" s="248"/>
    </row>
    <row r="4" spans="1:10" ht="15.75" thickBot="1">
      <c r="A4" s="50"/>
      <c r="B4" s="50"/>
      <c r="C4" s="50"/>
      <c r="D4" s="50"/>
      <c r="E4" s="50"/>
      <c r="F4" s="50"/>
      <c r="G4" s="50"/>
      <c r="H4" s="50"/>
    </row>
    <row r="5" spans="1:10" ht="25.5">
      <c r="A5" s="235" t="s">
        <v>2</v>
      </c>
      <c r="B5" s="236"/>
      <c r="C5" s="236"/>
      <c r="D5" s="236"/>
      <c r="E5" s="236"/>
      <c r="F5" s="43" t="s">
        <v>225</v>
      </c>
      <c r="G5" s="43" t="s">
        <v>226</v>
      </c>
      <c r="H5" s="44" t="s">
        <v>3</v>
      </c>
    </row>
    <row r="6" spans="1:10" ht="25.5">
      <c r="A6" s="263" t="s">
        <v>12</v>
      </c>
      <c r="B6" s="264"/>
      <c r="C6" s="264"/>
      <c r="D6" s="264"/>
      <c r="E6" s="265"/>
      <c r="F6" s="45" t="s">
        <v>13</v>
      </c>
      <c r="G6" s="45" t="s">
        <v>14</v>
      </c>
      <c r="H6" s="46" t="s">
        <v>31</v>
      </c>
    </row>
    <row r="7" spans="1:10">
      <c r="A7" s="47"/>
      <c r="B7" s="237" t="s">
        <v>37</v>
      </c>
      <c r="C7" s="238"/>
      <c r="D7" s="238"/>
      <c r="E7" s="238"/>
      <c r="F7" s="48">
        <v>1624771.59</v>
      </c>
      <c r="G7" s="48">
        <v>681140.52</v>
      </c>
      <c r="H7" s="49">
        <f>G7/F7*100</f>
        <v>41.922232281277147</v>
      </c>
    </row>
    <row r="8" spans="1:10">
      <c r="A8" s="37" t="s">
        <v>145</v>
      </c>
      <c r="B8" s="239" t="s">
        <v>146</v>
      </c>
      <c r="C8" s="240"/>
      <c r="D8" s="240"/>
      <c r="E8" s="240"/>
      <c r="F8" s="48">
        <v>1624771.59</v>
      </c>
      <c r="G8" s="48">
        <v>255760.78</v>
      </c>
      <c r="H8" s="39">
        <f t="shared" ref="H8:H10" si="0">G8/F8*100</f>
        <v>15.741337525479505</v>
      </c>
      <c r="J8" t="s">
        <v>247</v>
      </c>
    </row>
    <row r="9" spans="1:10">
      <c r="A9" s="37" t="s">
        <v>147</v>
      </c>
      <c r="B9" s="239" t="s">
        <v>148</v>
      </c>
      <c r="C9" s="240"/>
      <c r="D9" s="240"/>
      <c r="E9" s="240"/>
      <c r="F9" s="38">
        <v>1483961.35</v>
      </c>
      <c r="G9" s="38">
        <v>228502.82</v>
      </c>
      <c r="H9" s="39">
        <f t="shared" si="0"/>
        <v>15.398165188062343</v>
      </c>
    </row>
    <row r="10" spans="1:10" ht="15.75" thickBot="1">
      <c r="A10" s="40" t="s">
        <v>149</v>
      </c>
      <c r="B10" s="262" t="s">
        <v>150</v>
      </c>
      <c r="C10" s="257"/>
      <c r="D10" s="257"/>
      <c r="E10" s="257"/>
      <c r="F10" s="41">
        <v>140810.23999999999</v>
      </c>
      <c r="G10" s="41">
        <v>27257.86</v>
      </c>
      <c r="H10" s="42">
        <f t="shared" si="0"/>
        <v>19.35786772325649</v>
      </c>
    </row>
  </sheetData>
  <mergeCells count="8">
    <mergeCell ref="B10:E10"/>
    <mergeCell ref="A6:E6"/>
    <mergeCell ref="A3:H3"/>
    <mergeCell ref="A2:H2"/>
    <mergeCell ref="A5:E5"/>
    <mergeCell ref="B7:E7"/>
    <mergeCell ref="B8:E8"/>
    <mergeCell ref="B9:E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5"/>
  <sheetViews>
    <sheetView tabSelected="1" workbookViewId="0">
      <selection activeCell="A3" sqref="A3:H3"/>
    </sheetView>
  </sheetViews>
  <sheetFormatPr defaultRowHeight="15"/>
  <cols>
    <col min="1" max="1" width="23.42578125" customWidth="1"/>
    <col min="5" max="5" width="20.7109375" customWidth="1"/>
    <col min="6" max="6" width="15.85546875" customWidth="1"/>
    <col min="7" max="7" width="18.7109375" customWidth="1"/>
    <col min="8" max="8" width="17.7109375" customWidth="1"/>
  </cols>
  <sheetData>
    <row r="2" spans="1:10" ht="18">
      <c r="A2" s="215" t="s">
        <v>182</v>
      </c>
      <c r="B2" s="215"/>
      <c r="C2" s="215"/>
      <c r="D2" s="215"/>
      <c r="E2" s="215"/>
      <c r="F2" s="215"/>
      <c r="G2" s="215"/>
      <c r="H2" s="215"/>
    </row>
    <row r="3" spans="1:10" ht="59.25" customHeight="1">
      <c r="A3" s="272" t="s">
        <v>227</v>
      </c>
      <c r="B3" s="272"/>
      <c r="C3" s="272"/>
      <c r="D3" s="272"/>
      <c r="E3" s="272"/>
      <c r="F3" s="272"/>
      <c r="G3" s="272"/>
      <c r="H3" s="272"/>
    </row>
    <row r="4" spans="1:10" ht="15.75" thickBot="1">
      <c r="A4" s="3"/>
      <c r="B4" s="3"/>
      <c r="C4" s="3"/>
      <c r="D4" s="3"/>
      <c r="E4" s="3"/>
      <c r="F4" s="3"/>
      <c r="G4" s="3"/>
      <c r="H4" s="3"/>
    </row>
    <row r="5" spans="1:10" ht="25.5">
      <c r="A5" s="273" t="s">
        <v>2</v>
      </c>
      <c r="B5" s="274"/>
      <c r="C5" s="274"/>
      <c r="D5" s="274"/>
      <c r="E5" s="274"/>
      <c r="F5" s="62" t="s">
        <v>225</v>
      </c>
      <c r="G5" s="63" t="s">
        <v>226</v>
      </c>
      <c r="H5" s="64" t="s">
        <v>11</v>
      </c>
    </row>
    <row r="6" spans="1:10">
      <c r="A6" s="280" t="s">
        <v>12</v>
      </c>
      <c r="B6" s="281"/>
      <c r="C6" s="281"/>
      <c r="D6" s="281"/>
      <c r="E6" s="282"/>
      <c r="F6" s="65" t="s">
        <v>13</v>
      </c>
      <c r="G6" s="65" t="s">
        <v>14</v>
      </c>
      <c r="H6" s="66" t="s">
        <v>31</v>
      </c>
    </row>
    <row r="7" spans="1:10" ht="15" customHeight="1">
      <c r="A7" s="67"/>
      <c r="B7" s="275"/>
      <c r="C7" s="276"/>
      <c r="D7" s="276"/>
      <c r="E7" s="277"/>
      <c r="F7" s="68">
        <v>1426351.25</v>
      </c>
      <c r="G7" s="68">
        <v>556496.28</v>
      </c>
      <c r="H7" s="69">
        <f>G7/F7*100</f>
        <v>39.015374368690743</v>
      </c>
    </row>
    <row r="8" spans="1:10" ht="23.25" customHeight="1">
      <c r="A8" s="70" t="s">
        <v>152</v>
      </c>
      <c r="B8" s="278" t="s">
        <v>153</v>
      </c>
      <c r="C8" s="279"/>
      <c r="D8" s="279"/>
      <c r="E8" s="279"/>
      <c r="F8" s="71">
        <v>1624771.59</v>
      </c>
      <c r="G8" s="71">
        <v>819786.34</v>
      </c>
      <c r="H8" s="72">
        <f t="shared" ref="H8:H45" si="0">G8/F8*100</f>
        <v>50.455482176420865</v>
      </c>
      <c r="J8" t="s">
        <v>247</v>
      </c>
    </row>
    <row r="9" spans="1:10" ht="18" customHeight="1">
      <c r="A9" s="82" t="s">
        <v>154</v>
      </c>
      <c r="B9" s="283" t="s">
        <v>155</v>
      </c>
      <c r="C9" s="284"/>
      <c r="D9" s="284"/>
      <c r="E9" s="284"/>
      <c r="F9" s="83">
        <v>1624771.59</v>
      </c>
      <c r="G9" s="71">
        <v>819786.34</v>
      </c>
      <c r="H9" s="84">
        <f t="shared" si="0"/>
        <v>50.455482176420865</v>
      </c>
    </row>
    <row r="10" spans="1:10" ht="20.25" customHeight="1">
      <c r="A10" s="79" t="s">
        <v>156</v>
      </c>
      <c r="B10" s="285" t="s">
        <v>157</v>
      </c>
      <c r="C10" s="286"/>
      <c r="D10" s="286"/>
      <c r="E10" s="286"/>
      <c r="F10" s="80">
        <v>1624771.59</v>
      </c>
      <c r="G10" s="71">
        <v>819786.34</v>
      </c>
      <c r="H10" s="81">
        <f t="shared" si="0"/>
        <v>50.455482176420865</v>
      </c>
    </row>
    <row r="11" spans="1:10" ht="15.75" customHeight="1">
      <c r="A11" s="76" t="s">
        <v>158</v>
      </c>
      <c r="B11" s="287" t="s">
        <v>159</v>
      </c>
      <c r="C11" s="288"/>
      <c r="D11" s="288"/>
      <c r="E11" s="288"/>
      <c r="F11" s="77">
        <v>140810.23999999999</v>
      </c>
      <c r="G11" s="77">
        <v>22932.7</v>
      </c>
      <c r="H11" s="78">
        <f t="shared" si="0"/>
        <v>16.286244523125593</v>
      </c>
    </row>
    <row r="12" spans="1:10" ht="18.75" customHeight="1">
      <c r="A12" s="73" t="s">
        <v>160</v>
      </c>
      <c r="B12" s="270" t="s">
        <v>161</v>
      </c>
      <c r="C12" s="271"/>
      <c r="D12" s="271"/>
      <c r="E12" s="271"/>
      <c r="F12" s="74">
        <v>750</v>
      </c>
      <c r="G12" s="74">
        <v>0</v>
      </c>
      <c r="H12" s="75">
        <f t="shared" si="0"/>
        <v>0</v>
      </c>
      <c r="I12" t="s">
        <v>228</v>
      </c>
    </row>
    <row r="13" spans="1:10">
      <c r="A13" s="10" t="s">
        <v>48</v>
      </c>
      <c r="B13" s="220" t="s">
        <v>49</v>
      </c>
      <c r="C13" s="206"/>
      <c r="D13" s="206"/>
      <c r="E13" s="206"/>
      <c r="F13" s="11">
        <v>750</v>
      </c>
      <c r="G13" s="11">
        <v>0</v>
      </c>
      <c r="H13" s="12">
        <f t="shared" si="0"/>
        <v>0</v>
      </c>
    </row>
    <row r="14" spans="1:10">
      <c r="A14" s="73" t="s">
        <v>162</v>
      </c>
      <c r="B14" s="270" t="s">
        <v>163</v>
      </c>
      <c r="C14" s="271"/>
      <c r="D14" s="271"/>
      <c r="E14" s="271"/>
      <c r="F14" s="74">
        <v>729.96</v>
      </c>
      <c r="G14" s="74">
        <v>199.1</v>
      </c>
      <c r="H14" s="75">
        <f t="shared" si="0"/>
        <v>27.275467148884868</v>
      </c>
      <c r="I14" t="s">
        <v>228</v>
      </c>
    </row>
    <row r="15" spans="1:10">
      <c r="A15" s="85" t="s">
        <v>189</v>
      </c>
      <c r="B15" s="266" t="s">
        <v>128</v>
      </c>
      <c r="C15" s="267"/>
      <c r="D15" s="267"/>
      <c r="E15" s="267"/>
      <c r="F15" s="86">
        <v>729.96</v>
      </c>
      <c r="G15" s="86">
        <v>199.1</v>
      </c>
      <c r="H15" s="87">
        <f t="shared" si="0"/>
        <v>27.275467148884868</v>
      </c>
    </row>
    <row r="16" spans="1:10">
      <c r="A16" s="10" t="s">
        <v>40</v>
      </c>
      <c r="B16" s="220" t="s">
        <v>41</v>
      </c>
      <c r="C16" s="206"/>
      <c r="D16" s="206"/>
      <c r="E16" s="206"/>
      <c r="F16" s="11">
        <v>729.96</v>
      </c>
      <c r="G16" s="11">
        <v>199.1</v>
      </c>
      <c r="H16" s="12">
        <f t="shared" si="0"/>
        <v>27.275467148884868</v>
      </c>
    </row>
    <row r="17" spans="1:8">
      <c r="A17" s="73" t="s">
        <v>164</v>
      </c>
      <c r="B17" s="270" t="s">
        <v>165</v>
      </c>
      <c r="C17" s="271"/>
      <c r="D17" s="271"/>
      <c r="E17" s="271"/>
      <c r="F17" s="74">
        <v>14498.43</v>
      </c>
      <c r="G17" s="163">
        <v>0</v>
      </c>
      <c r="H17" s="75">
        <f t="shared" si="0"/>
        <v>0</v>
      </c>
    </row>
    <row r="18" spans="1:8">
      <c r="A18" s="116">
        <v>31</v>
      </c>
      <c r="B18" s="220" t="s">
        <v>39</v>
      </c>
      <c r="C18" s="206"/>
      <c r="D18" s="206"/>
      <c r="E18" s="206"/>
      <c r="F18" s="117">
        <v>13188.43</v>
      </c>
      <c r="G18" s="117">
        <v>0</v>
      </c>
      <c r="H18" s="12">
        <f t="shared" si="0"/>
        <v>0</v>
      </c>
    </row>
    <row r="19" spans="1:8">
      <c r="A19" s="116">
        <v>32</v>
      </c>
      <c r="B19" s="220" t="s">
        <v>49</v>
      </c>
      <c r="C19" s="206"/>
      <c r="D19" s="206"/>
      <c r="E19" s="206"/>
      <c r="F19" s="11">
        <v>1310</v>
      </c>
      <c r="G19" s="117">
        <v>0</v>
      </c>
      <c r="H19" s="12">
        <f t="shared" si="0"/>
        <v>0</v>
      </c>
    </row>
    <row r="20" spans="1:8">
      <c r="A20" s="73" t="s">
        <v>166</v>
      </c>
      <c r="B20" s="270" t="s">
        <v>167</v>
      </c>
      <c r="C20" s="271"/>
      <c r="D20" s="271"/>
      <c r="E20" s="271"/>
      <c r="F20" s="74">
        <v>17038.95</v>
      </c>
      <c r="G20" s="74">
        <v>0</v>
      </c>
      <c r="H20" s="75">
        <f t="shared" si="0"/>
        <v>0</v>
      </c>
    </row>
    <row r="21" spans="1:8">
      <c r="A21" s="85" t="s">
        <v>115</v>
      </c>
      <c r="B21" s="266" t="s">
        <v>119</v>
      </c>
      <c r="C21" s="267"/>
      <c r="D21" s="267"/>
      <c r="E21" s="267"/>
      <c r="F21" s="86">
        <v>17038.95</v>
      </c>
      <c r="G21" s="86">
        <v>0</v>
      </c>
      <c r="H21" s="87">
        <f t="shared" si="0"/>
        <v>0</v>
      </c>
    </row>
    <row r="22" spans="1:8">
      <c r="A22" s="88" t="s">
        <v>197</v>
      </c>
      <c r="B22" s="268" t="s">
        <v>118</v>
      </c>
      <c r="C22" s="269"/>
      <c r="D22" s="269"/>
      <c r="E22" s="269"/>
      <c r="F22" s="89">
        <v>17038.95</v>
      </c>
      <c r="G22" s="89">
        <v>0</v>
      </c>
      <c r="H22" s="90">
        <f t="shared" si="0"/>
        <v>0</v>
      </c>
    </row>
    <row r="23" spans="1:8">
      <c r="A23" s="10" t="s">
        <v>100</v>
      </c>
      <c r="B23" s="220" t="s">
        <v>101</v>
      </c>
      <c r="C23" s="206"/>
      <c r="D23" s="206"/>
      <c r="E23" s="206"/>
      <c r="F23" s="11">
        <v>17038.95</v>
      </c>
      <c r="G23" s="11">
        <v>0</v>
      </c>
      <c r="H23" s="12">
        <f t="shared" si="0"/>
        <v>0</v>
      </c>
    </row>
    <row r="24" spans="1:8">
      <c r="A24" s="73" t="s">
        <v>168</v>
      </c>
      <c r="B24" s="270" t="s">
        <v>169</v>
      </c>
      <c r="C24" s="271"/>
      <c r="D24" s="271"/>
      <c r="E24" s="271"/>
      <c r="F24" s="74">
        <v>57368.22</v>
      </c>
      <c r="G24" s="74">
        <v>31635.52</v>
      </c>
      <c r="H24" s="75">
        <f t="shared" si="0"/>
        <v>55.144677662998788</v>
      </c>
    </row>
    <row r="25" spans="1:8">
      <c r="A25" s="85" t="s">
        <v>197</v>
      </c>
      <c r="B25" s="266" t="s">
        <v>119</v>
      </c>
      <c r="C25" s="267"/>
      <c r="D25" s="267"/>
      <c r="E25" s="267"/>
      <c r="F25" s="86">
        <v>57368.22</v>
      </c>
      <c r="G25" s="86">
        <v>31635.52</v>
      </c>
      <c r="H25" s="87">
        <f t="shared" si="0"/>
        <v>55.144677662998788</v>
      </c>
    </row>
    <row r="26" spans="1:8">
      <c r="A26" s="10" t="s">
        <v>48</v>
      </c>
      <c r="B26" s="220" t="s">
        <v>49</v>
      </c>
      <c r="C26" s="206"/>
      <c r="D26" s="206"/>
      <c r="E26" s="206"/>
      <c r="F26" s="117">
        <v>57374.87</v>
      </c>
      <c r="G26" s="117">
        <v>31635.52</v>
      </c>
      <c r="H26" s="12">
        <f t="shared" si="0"/>
        <v>55.138286152108051</v>
      </c>
    </row>
    <row r="27" spans="1:8" ht="27" customHeight="1">
      <c r="A27" s="73" t="s">
        <v>170</v>
      </c>
      <c r="B27" s="270" t="s">
        <v>171</v>
      </c>
      <c r="C27" s="271"/>
      <c r="D27" s="271"/>
      <c r="E27" s="271"/>
      <c r="F27" s="74">
        <v>567</v>
      </c>
      <c r="G27" s="74">
        <v>0</v>
      </c>
      <c r="H27" s="75">
        <f t="shared" si="0"/>
        <v>0</v>
      </c>
    </row>
    <row r="28" spans="1:8">
      <c r="A28" s="85" t="s">
        <v>115</v>
      </c>
      <c r="B28" s="266" t="s">
        <v>119</v>
      </c>
      <c r="C28" s="267"/>
      <c r="D28" s="267"/>
      <c r="E28" s="267"/>
      <c r="F28" s="86">
        <v>567</v>
      </c>
      <c r="G28" s="86">
        <v>0</v>
      </c>
      <c r="H28" s="87">
        <f t="shared" si="0"/>
        <v>0</v>
      </c>
    </row>
    <row r="29" spans="1:8">
      <c r="A29" s="88" t="s">
        <v>205</v>
      </c>
      <c r="B29" s="268" t="s">
        <v>118</v>
      </c>
      <c r="C29" s="269"/>
      <c r="D29" s="269"/>
      <c r="E29" s="269"/>
      <c r="F29" s="89">
        <v>567</v>
      </c>
      <c r="G29" s="89">
        <v>0</v>
      </c>
      <c r="H29" s="90">
        <f t="shared" si="0"/>
        <v>0</v>
      </c>
    </row>
    <row r="30" spans="1:8">
      <c r="A30" s="10" t="s">
        <v>94</v>
      </c>
      <c r="B30" s="220" t="s">
        <v>95</v>
      </c>
      <c r="C30" s="206"/>
      <c r="D30" s="206"/>
      <c r="E30" s="206"/>
      <c r="F30" s="117">
        <v>567</v>
      </c>
      <c r="G30" s="117">
        <v>0</v>
      </c>
      <c r="H30" s="12">
        <f t="shared" si="0"/>
        <v>0</v>
      </c>
    </row>
    <row r="31" spans="1:8">
      <c r="A31" s="85" t="s">
        <v>206</v>
      </c>
      <c r="B31" s="266" t="s">
        <v>230</v>
      </c>
      <c r="C31" s="267"/>
      <c r="D31" s="267"/>
      <c r="E31" s="267"/>
      <c r="F31" s="86">
        <v>225.78</v>
      </c>
      <c r="G31" s="86">
        <v>150.38</v>
      </c>
      <c r="H31" s="87">
        <f t="shared" ref="H31:H33" si="1">G31/F31*100</f>
        <v>66.604659402958632</v>
      </c>
    </row>
    <row r="32" spans="1:8">
      <c r="A32" s="88" t="s">
        <v>205</v>
      </c>
      <c r="B32" s="268" t="s">
        <v>204</v>
      </c>
      <c r="C32" s="269"/>
      <c r="D32" s="269"/>
      <c r="E32" s="269"/>
      <c r="F32" s="89">
        <v>225.78</v>
      </c>
      <c r="G32" s="89">
        <v>150.38</v>
      </c>
      <c r="H32" s="90">
        <f t="shared" si="1"/>
        <v>66.604659402958632</v>
      </c>
    </row>
    <row r="33" spans="1:8">
      <c r="A33" s="116">
        <v>32</v>
      </c>
      <c r="B33" s="220" t="s">
        <v>49</v>
      </c>
      <c r="C33" s="206"/>
      <c r="D33" s="206"/>
      <c r="E33" s="206"/>
      <c r="F33" s="117">
        <v>225.78</v>
      </c>
      <c r="G33" s="117">
        <v>150.38</v>
      </c>
      <c r="H33" s="12">
        <f t="shared" si="1"/>
        <v>66.604659402958632</v>
      </c>
    </row>
    <row r="34" spans="1:8" ht="15" customHeight="1">
      <c r="A34" s="73" t="s">
        <v>199</v>
      </c>
      <c r="B34" s="289" t="s">
        <v>231</v>
      </c>
      <c r="C34" s="290"/>
      <c r="D34" s="290"/>
      <c r="E34" s="291"/>
      <c r="F34" s="74">
        <v>48525.25</v>
      </c>
      <c r="G34" s="74">
        <v>22733.599999999999</v>
      </c>
      <c r="H34" s="75">
        <f t="shared" si="0"/>
        <v>46.849011597055139</v>
      </c>
    </row>
    <row r="35" spans="1:8" ht="15" customHeight="1">
      <c r="A35" s="85" t="s">
        <v>189</v>
      </c>
      <c r="B35" s="295" t="s">
        <v>128</v>
      </c>
      <c r="C35" s="296"/>
      <c r="D35" s="296"/>
      <c r="E35" s="297"/>
      <c r="F35" s="86">
        <v>22345.88</v>
      </c>
      <c r="G35" s="86">
        <v>10468.84</v>
      </c>
      <c r="H35" s="87">
        <f t="shared" si="0"/>
        <v>46.849083589458104</v>
      </c>
    </row>
    <row r="36" spans="1:8" ht="15" customHeight="1">
      <c r="A36" s="122">
        <v>31</v>
      </c>
      <c r="B36" s="300" t="s">
        <v>41</v>
      </c>
      <c r="C36" s="301"/>
      <c r="D36" s="301"/>
      <c r="E36" s="302"/>
      <c r="F36" s="117">
        <v>21477.65</v>
      </c>
      <c r="G36" s="117">
        <v>10008.32</v>
      </c>
      <c r="H36" s="121">
        <v>0.46600000000000003</v>
      </c>
    </row>
    <row r="37" spans="1:8">
      <c r="A37" s="116">
        <v>32</v>
      </c>
      <c r="B37" s="220" t="s">
        <v>49</v>
      </c>
      <c r="C37" s="206"/>
      <c r="D37" s="206"/>
      <c r="E37" s="206"/>
      <c r="F37" s="117">
        <v>868.23</v>
      </c>
      <c r="G37" s="117">
        <v>460.52</v>
      </c>
      <c r="H37" s="12">
        <f t="shared" si="0"/>
        <v>53.041244831438675</v>
      </c>
    </row>
    <row r="38" spans="1:8">
      <c r="A38" s="85" t="s">
        <v>200</v>
      </c>
      <c r="B38" s="295" t="s">
        <v>116</v>
      </c>
      <c r="C38" s="296"/>
      <c r="D38" s="296"/>
      <c r="E38" s="297"/>
      <c r="F38" s="86">
        <v>2800.45</v>
      </c>
      <c r="G38" s="86">
        <v>880.18</v>
      </c>
      <c r="H38" s="87">
        <f t="shared" ref="H38:H39" si="2">G38/F38*100</f>
        <v>31.429948758235284</v>
      </c>
    </row>
    <row r="39" spans="1:8">
      <c r="A39" s="116">
        <v>31</v>
      </c>
      <c r="B39" s="300" t="s">
        <v>41</v>
      </c>
      <c r="C39" s="301"/>
      <c r="D39" s="301"/>
      <c r="E39" s="302"/>
      <c r="F39" s="117">
        <v>2660.83</v>
      </c>
      <c r="G39" s="117">
        <v>812.32</v>
      </c>
      <c r="H39" s="12">
        <f t="shared" si="2"/>
        <v>30.5288199546758</v>
      </c>
    </row>
    <row r="40" spans="1:8">
      <c r="A40" s="116">
        <v>32</v>
      </c>
      <c r="B40" s="220" t="s">
        <v>49</v>
      </c>
      <c r="C40" s="206"/>
      <c r="D40" s="206"/>
      <c r="E40" s="206"/>
      <c r="F40" s="117">
        <v>139.62</v>
      </c>
      <c r="G40" s="117">
        <v>67.86</v>
      </c>
      <c r="H40" s="12">
        <v>0.48599999999999999</v>
      </c>
    </row>
    <row r="41" spans="1:8">
      <c r="A41" s="85" t="s">
        <v>232</v>
      </c>
      <c r="B41" s="295" t="s">
        <v>233</v>
      </c>
      <c r="C41" s="296"/>
      <c r="D41" s="296"/>
      <c r="E41" s="297"/>
      <c r="F41" s="86">
        <v>1126.43</v>
      </c>
      <c r="G41" s="86">
        <v>959.39</v>
      </c>
      <c r="H41" s="87">
        <f t="shared" ref="H41:H42" si="3">G41/F41*100</f>
        <v>85.17084949797146</v>
      </c>
    </row>
    <row r="42" spans="1:8">
      <c r="A42" s="116">
        <v>31</v>
      </c>
      <c r="B42" s="300" t="s">
        <v>41</v>
      </c>
      <c r="C42" s="301"/>
      <c r="D42" s="301"/>
      <c r="E42" s="302"/>
      <c r="F42" s="117">
        <v>1113.48</v>
      </c>
      <c r="G42" s="117">
        <v>946.44</v>
      </c>
      <c r="H42" s="12">
        <f t="shared" si="3"/>
        <v>84.998383446492085</v>
      </c>
    </row>
    <row r="43" spans="1:8">
      <c r="A43" s="116">
        <v>32</v>
      </c>
      <c r="B43" s="220" t="s">
        <v>49</v>
      </c>
      <c r="C43" s="206"/>
      <c r="D43" s="206"/>
      <c r="E43" s="206"/>
      <c r="F43" s="117">
        <v>12.95</v>
      </c>
      <c r="G43" s="117">
        <v>12.95</v>
      </c>
      <c r="H43" s="12">
        <v>1</v>
      </c>
    </row>
    <row r="44" spans="1:8" ht="15" customHeight="1">
      <c r="A44" s="88" t="s">
        <v>190</v>
      </c>
      <c r="B44" s="292" t="s">
        <v>139</v>
      </c>
      <c r="C44" s="293"/>
      <c r="D44" s="293"/>
      <c r="E44" s="294"/>
      <c r="F44" s="89">
        <v>15648.85</v>
      </c>
      <c r="G44" s="89">
        <v>4777.3999999999996</v>
      </c>
      <c r="H44" s="90">
        <f t="shared" si="0"/>
        <v>30.52876089936321</v>
      </c>
    </row>
    <row r="45" spans="1:8">
      <c r="A45" s="10" t="s">
        <v>40</v>
      </c>
      <c r="B45" s="220" t="s">
        <v>41</v>
      </c>
      <c r="C45" s="206"/>
      <c r="D45" s="206"/>
      <c r="E45" s="206"/>
      <c r="F45" s="11">
        <v>15077.72</v>
      </c>
      <c r="G45" s="117">
        <v>4603.1400000000003</v>
      </c>
      <c r="H45" s="12">
        <f t="shared" si="0"/>
        <v>30.529416914493705</v>
      </c>
    </row>
    <row r="46" spans="1:8">
      <c r="A46" s="10" t="s">
        <v>48</v>
      </c>
      <c r="B46" s="220" t="s">
        <v>49</v>
      </c>
      <c r="C46" s="206"/>
      <c r="D46" s="206"/>
      <c r="E46" s="206"/>
      <c r="F46" s="11">
        <v>571.13</v>
      </c>
      <c r="G46" s="117">
        <v>174.26</v>
      </c>
      <c r="H46" s="12">
        <f t="shared" ref="H46" si="4">G46/F46*100</f>
        <v>30.511442228564423</v>
      </c>
    </row>
    <row r="47" spans="1:8">
      <c r="A47" s="88" t="s">
        <v>194</v>
      </c>
      <c r="B47" s="268" t="s">
        <v>198</v>
      </c>
      <c r="C47" s="269"/>
      <c r="D47" s="269"/>
      <c r="E47" s="269"/>
      <c r="F47" s="89">
        <v>6603.64</v>
      </c>
      <c r="G47" s="89">
        <v>5647.79</v>
      </c>
      <c r="H47" s="90">
        <v>85.5</v>
      </c>
    </row>
    <row r="48" spans="1:8">
      <c r="A48" s="116">
        <v>31</v>
      </c>
      <c r="B48" s="220" t="s">
        <v>41</v>
      </c>
      <c r="C48" s="206"/>
      <c r="D48" s="206"/>
      <c r="E48" s="206"/>
      <c r="F48" s="11">
        <v>6310.16</v>
      </c>
      <c r="G48" s="11">
        <v>5363.47</v>
      </c>
      <c r="H48" s="12">
        <v>85</v>
      </c>
    </row>
    <row r="49" spans="1:8">
      <c r="A49" s="116">
        <v>32</v>
      </c>
      <c r="B49" s="220" t="s">
        <v>49</v>
      </c>
      <c r="C49" s="206"/>
      <c r="D49" s="206"/>
      <c r="E49" s="206"/>
      <c r="F49" s="11">
        <v>293.48</v>
      </c>
      <c r="G49" s="11">
        <v>284.32</v>
      </c>
      <c r="H49" s="12">
        <v>96.9</v>
      </c>
    </row>
    <row r="50" spans="1:8">
      <c r="A50" s="85" t="s">
        <v>234</v>
      </c>
      <c r="B50" s="266" t="s">
        <v>235</v>
      </c>
      <c r="C50" s="267"/>
      <c r="D50" s="267"/>
      <c r="E50" s="267"/>
      <c r="F50" s="86">
        <v>1100</v>
      </c>
      <c r="G50" s="86">
        <v>127.95</v>
      </c>
      <c r="H50" s="87">
        <f t="shared" ref="H50:H51" si="5">G50/F50*100</f>
        <v>11.631818181818183</v>
      </c>
    </row>
    <row r="51" spans="1:8">
      <c r="A51" s="88" t="s">
        <v>205</v>
      </c>
      <c r="B51" s="268" t="s">
        <v>204</v>
      </c>
      <c r="C51" s="269"/>
      <c r="D51" s="269"/>
      <c r="E51" s="269"/>
      <c r="F51" s="89">
        <v>1100</v>
      </c>
      <c r="G51" s="118">
        <v>127.95</v>
      </c>
      <c r="H51" s="90">
        <f t="shared" si="5"/>
        <v>11.631818181818183</v>
      </c>
    </row>
    <row r="52" spans="1:8">
      <c r="A52" s="116">
        <v>32</v>
      </c>
      <c r="B52" s="220" t="s">
        <v>49</v>
      </c>
      <c r="C52" s="206"/>
      <c r="D52" s="206"/>
      <c r="E52" s="206"/>
      <c r="F52" s="11">
        <v>1100</v>
      </c>
      <c r="G52" s="11">
        <v>127.95</v>
      </c>
      <c r="H52" s="12">
        <v>11.63</v>
      </c>
    </row>
    <row r="53" spans="1:8">
      <c r="A53" s="76" t="s">
        <v>172</v>
      </c>
      <c r="B53" s="287" t="s">
        <v>173</v>
      </c>
      <c r="C53" s="288"/>
      <c r="D53" s="288"/>
      <c r="E53" s="288"/>
      <c r="F53" s="77">
        <v>1483961.35</v>
      </c>
      <c r="G53" s="77">
        <v>209439.54</v>
      </c>
      <c r="H53" s="78">
        <f t="shared" ref="H53:H67" si="6">G53/F53*100</f>
        <v>14.113544129703918</v>
      </c>
    </row>
    <row r="54" spans="1:8">
      <c r="A54" s="73" t="s">
        <v>174</v>
      </c>
      <c r="B54" s="270" t="s">
        <v>175</v>
      </c>
      <c r="C54" s="271"/>
      <c r="D54" s="271"/>
      <c r="E54" s="271"/>
      <c r="F54" s="74">
        <v>1173285.32</v>
      </c>
      <c r="G54" s="74">
        <v>19396.98</v>
      </c>
      <c r="H54" s="75">
        <f t="shared" si="6"/>
        <v>1.6532193550329259</v>
      </c>
    </row>
    <row r="55" spans="1:8">
      <c r="A55" s="85" t="s">
        <v>201</v>
      </c>
      <c r="B55" s="266" t="s">
        <v>104</v>
      </c>
      <c r="C55" s="267"/>
      <c r="D55" s="267"/>
      <c r="E55" s="267"/>
      <c r="F55" s="86">
        <v>31.33</v>
      </c>
      <c r="G55" s="86">
        <v>0</v>
      </c>
      <c r="H55" s="87">
        <f t="shared" si="6"/>
        <v>0</v>
      </c>
    </row>
    <row r="56" spans="1:8">
      <c r="A56" s="10" t="s">
        <v>48</v>
      </c>
      <c r="B56" s="220" t="s">
        <v>49</v>
      </c>
      <c r="C56" s="206"/>
      <c r="D56" s="206"/>
      <c r="E56" s="206"/>
      <c r="F56" s="11">
        <v>30</v>
      </c>
      <c r="G56" s="11">
        <v>0</v>
      </c>
      <c r="H56" s="12">
        <f t="shared" si="6"/>
        <v>0</v>
      </c>
    </row>
    <row r="57" spans="1:8">
      <c r="A57" s="10" t="s">
        <v>88</v>
      </c>
      <c r="B57" s="220" t="s">
        <v>89</v>
      </c>
      <c r="C57" s="206"/>
      <c r="D57" s="206"/>
      <c r="E57" s="206"/>
      <c r="F57" s="11">
        <v>1.33</v>
      </c>
      <c r="G57" s="11">
        <v>0</v>
      </c>
      <c r="H57" s="12">
        <f t="shared" si="6"/>
        <v>0</v>
      </c>
    </row>
    <row r="58" spans="1:8">
      <c r="A58" s="85" t="s">
        <v>185</v>
      </c>
      <c r="B58" s="266" t="s">
        <v>110</v>
      </c>
      <c r="C58" s="267"/>
      <c r="D58" s="267"/>
      <c r="E58" s="267"/>
      <c r="F58" s="86">
        <v>84375.01</v>
      </c>
      <c r="G58" s="86">
        <v>19396.98</v>
      </c>
      <c r="H58" s="87">
        <f t="shared" si="6"/>
        <v>22.989010608709854</v>
      </c>
    </row>
    <row r="59" spans="1:8">
      <c r="A59" s="88" t="s">
        <v>132</v>
      </c>
      <c r="B59" s="268" t="s">
        <v>133</v>
      </c>
      <c r="C59" s="269"/>
      <c r="D59" s="269"/>
      <c r="E59" s="269"/>
      <c r="F59" s="89">
        <v>84375.01</v>
      </c>
      <c r="G59" s="86">
        <v>19396.98</v>
      </c>
      <c r="H59" s="90">
        <f t="shared" si="6"/>
        <v>22.989010608709854</v>
      </c>
    </row>
    <row r="60" spans="1:8">
      <c r="A60" s="10" t="s">
        <v>38</v>
      </c>
      <c r="B60" s="220" t="s">
        <v>39</v>
      </c>
      <c r="C60" s="206"/>
      <c r="D60" s="206"/>
      <c r="E60" s="206"/>
      <c r="F60" s="117">
        <v>83645.009999999995</v>
      </c>
      <c r="G60" s="11">
        <v>18908.23</v>
      </c>
      <c r="H60" s="12">
        <f t="shared" si="6"/>
        <v>22.605329355570642</v>
      </c>
    </row>
    <row r="61" spans="1:8">
      <c r="A61" s="10" t="s">
        <v>48</v>
      </c>
      <c r="B61" s="220" t="s">
        <v>49</v>
      </c>
      <c r="C61" s="206"/>
      <c r="D61" s="206"/>
      <c r="E61" s="206"/>
      <c r="F61" s="11">
        <v>83645.009999999995</v>
      </c>
      <c r="G61" s="11">
        <v>18908.23</v>
      </c>
      <c r="H61" s="12">
        <f t="shared" si="6"/>
        <v>22.605329355570642</v>
      </c>
    </row>
    <row r="62" spans="1:8">
      <c r="A62" s="10" t="s">
        <v>88</v>
      </c>
      <c r="B62" s="220" t="s">
        <v>89</v>
      </c>
      <c r="C62" s="206"/>
      <c r="D62" s="206"/>
      <c r="E62" s="206"/>
      <c r="F62" s="11">
        <v>730</v>
      </c>
      <c r="G62" s="11">
        <v>488.75</v>
      </c>
      <c r="H62" s="12">
        <f t="shared" si="6"/>
        <v>66.952054794520549</v>
      </c>
    </row>
    <row r="63" spans="1:8">
      <c r="A63" s="85" t="s">
        <v>196</v>
      </c>
      <c r="B63" s="266" t="s">
        <v>114</v>
      </c>
      <c r="C63" s="267"/>
      <c r="D63" s="267"/>
      <c r="E63" s="267"/>
      <c r="F63" s="86">
        <v>4000</v>
      </c>
      <c r="G63" s="86">
        <v>2672.2</v>
      </c>
      <c r="H63" s="87">
        <f t="shared" si="6"/>
        <v>66.804999999999993</v>
      </c>
    </row>
    <row r="64" spans="1:8">
      <c r="A64" s="88" t="s">
        <v>38</v>
      </c>
      <c r="B64" s="268" t="s">
        <v>39</v>
      </c>
      <c r="C64" s="269"/>
      <c r="D64" s="269"/>
      <c r="E64" s="269"/>
      <c r="F64" s="89">
        <v>4000</v>
      </c>
      <c r="G64" s="89">
        <v>2672.2</v>
      </c>
      <c r="H64" s="90">
        <f t="shared" si="6"/>
        <v>66.804999999999993</v>
      </c>
    </row>
    <row r="65" spans="1:8">
      <c r="A65" s="10" t="s">
        <v>48</v>
      </c>
      <c r="B65" s="220" t="s">
        <v>49</v>
      </c>
      <c r="C65" s="206"/>
      <c r="D65" s="206"/>
      <c r="E65" s="206"/>
      <c r="F65" s="11">
        <v>2500</v>
      </c>
      <c r="G65" s="117">
        <v>2672.2</v>
      </c>
      <c r="H65" s="12">
        <f t="shared" si="6"/>
        <v>106.88799999999998</v>
      </c>
    </row>
    <row r="66" spans="1:8">
      <c r="A66" s="116">
        <v>38</v>
      </c>
      <c r="B66" s="220" t="s">
        <v>236</v>
      </c>
      <c r="C66" s="206"/>
      <c r="D66" s="206"/>
      <c r="E66" s="206"/>
      <c r="F66" s="11">
        <v>1500</v>
      </c>
      <c r="G66" s="117">
        <v>0</v>
      </c>
      <c r="H66" s="12">
        <f t="shared" ref="H66" si="7">G66/F66*100</f>
        <v>0</v>
      </c>
    </row>
    <row r="67" spans="1:8">
      <c r="A67" s="85" t="s">
        <v>115</v>
      </c>
      <c r="B67" s="266" t="s">
        <v>116</v>
      </c>
      <c r="C67" s="267"/>
      <c r="D67" s="267"/>
      <c r="E67" s="267"/>
      <c r="F67" s="86">
        <v>1083615.98</v>
      </c>
      <c r="G67" s="86">
        <v>739624.09</v>
      </c>
      <c r="H67" s="87">
        <f t="shared" si="6"/>
        <v>68.255184830330762</v>
      </c>
    </row>
    <row r="68" spans="1:8">
      <c r="A68" s="88" t="s">
        <v>197</v>
      </c>
      <c r="B68" s="268" t="s">
        <v>119</v>
      </c>
      <c r="C68" s="269"/>
      <c r="D68" s="269"/>
      <c r="E68" s="269"/>
      <c r="F68" s="89">
        <v>1083615.98</v>
      </c>
      <c r="G68" s="89">
        <v>739624.09</v>
      </c>
      <c r="H68" s="90">
        <f t="shared" ref="H68:H104" si="8">G68/F68*100</f>
        <v>68.255184830330762</v>
      </c>
    </row>
    <row r="69" spans="1:8">
      <c r="A69" s="10" t="s">
        <v>38</v>
      </c>
      <c r="B69" s="220" t="s">
        <v>39</v>
      </c>
      <c r="C69" s="206"/>
      <c r="D69" s="206"/>
      <c r="E69" s="206"/>
      <c r="F69" s="117">
        <v>1083615.98</v>
      </c>
      <c r="G69" s="117">
        <v>739624.09</v>
      </c>
      <c r="H69" s="12">
        <f t="shared" si="8"/>
        <v>68.255184830330762</v>
      </c>
    </row>
    <row r="70" spans="1:8">
      <c r="A70" s="10" t="s">
        <v>40</v>
      </c>
      <c r="B70" s="220" t="s">
        <v>41</v>
      </c>
      <c r="C70" s="206"/>
      <c r="D70" s="206"/>
      <c r="E70" s="206"/>
      <c r="F70" s="117">
        <v>1042522.88</v>
      </c>
      <c r="G70" s="11">
        <v>625454.04</v>
      </c>
      <c r="H70" s="12">
        <f t="shared" si="8"/>
        <v>59.994274658029568</v>
      </c>
    </row>
    <row r="71" spans="1:8">
      <c r="A71" s="10" t="s">
        <v>48</v>
      </c>
      <c r="B71" s="220" t="s">
        <v>49</v>
      </c>
      <c r="C71" s="206"/>
      <c r="D71" s="206"/>
      <c r="E71" s="206"/>
      <c r="F71" s="11">
        <v>40593.1</v>
      </c>
      <c r="G71" s="11">
        <v>14230.39</v>
      </c>
      <c r="H71" s="12">
        <f t="shared" si="8"/>
        <v>35.056179498486195</v>
      </c>
    </row>
    <row r="72" spans="1:8">
      <c r="A72" s="10" t="s">
        <v>88</v>
      </c>
      <c r="B72" s="220" t="s">
        <v>89</v>
      </c>
      <c r="C72" s="206"/>
      <c r="D72" s="206"/>
      <c r="E72" s="206"/>
      <c r="F72" s="11">
        <v>500</v>
      </c>
      <c r="G72" s="11"/>
      <c r="H72" s="12">
        <f t="shared" si="8"/>
        <v>0</v>
      </c>
    </row>
    <row r="73" spans="1:8">
      <c r="A73" s="88" t="s">
        <v>205</v>
      </c>
      <c r="B73" s="268" t="s">
        <v>188</v>
      </c>
      <c r="C73" s="269"/>
      <c r="D73" s="269"/>
      <c r="E73" s="269"/>
      <c r="F73" s="89">
        <v>1263</v>
      </c>
      <c r="G73" s="89">
        <v>1263</v>
      </c>
      <c r="H73" s="90">
        <f t="shared" ref="H73:H74" si="9">G73/F73*100</f>
        <v>100</v>
      </c>
    </row>
    <row r="74" spans="1:8">
      <c r="A74" s="116">
        <v>32</v>
      </c>
      <c r="B74" s="220" t="s">
        <v>49</v>
      </c>
      <c r="C74" s="206"/>
      <c r="D74" s="206"/>
      <c r="E74" s="206"/>
      <c r="F74" s="117">
        <v>1263</v>
      </c>
      <c r="G74" s="117">
        <v>1263</v>
      </c>
      <c r="H74" s="12">
        <f t="shared" si="9"/>
        <v>100</v>
      </c>
    </row>
    <row r="75" spans="1:8" ht="25.5" customHeight="1">
      <c r="A75" s="73" t="s">
        <v>176</v>
      </c>
      <c r="B75" s="270" t="s">
        <v>177</v>
      </c>
      <c r="C75" s="271"/>
      <c r="D75" s="271"/>
      <c r="E75" s="271"/>
      <c r="F75" s="74">
        <v>78978.2</v>
      </c>
      <c r="G75" s="74">
        <v>68118.399999999994</v>
      </c>
      <c r="H75" s="75">
        <f t="shared" si="8"/>
        <v>86.249623313775189</v>
      </c>
    </row>
    <row r="76" spans="1:8">
      <c r="A76" s="85" t="s">
        <v>109</v>
      </c>
      <c r="B76" s="266" t="s">
        <v>110</v>
      </c>
      <c r="C76" s="267"/>
      <c r="D76" s="267"/>
      <c r="E76" s="267"/>
      <c r="F76" s="86">
        <v>78978.2</v>
      </c>
      <c r="G76" s="86">
        <v>68118.399999999994</v>
      </c>
      <c r="H76" s="87">
        <f t="shared" si="8"/>
        <v>86.249623313775189</v>
      </c>
    </row>
    <row r="77" spans="1:8">
      <c r="A77" s="88" t="s">
        <v>185</v>
      </c>
      <c r="B77" s="268" t="s">
        <v>133</v>
      </c>
      <c r="C77" s="269"/>
      <c r="D77" s="269"/>
      <c r="E77" s="269"/>
      <c r="F77" s="118">
        <v>7750</v>
      </c>
      <c r="G77" s="118">
        <v>7750</v>
      </c>
      <c r="H77" s="165">
        <f t="shared" si="8"/>
        <v>100</v>
      </c>
    </row>
    <row r="78" spans="1:8">
      <c r="A78" s="122">
        <v>32</v>
      </c>
      <c r="B78" s="298" t="s">
        <v>49</v>
      </c>
      <c r="C78" s="299"/>
      <c r="D78" s="299"/>
      <c r="E78" s="299"/>
      <c r="F78" s="117">
        <v>6850</v>
      </c>
      <c r="G78" s="117">
        <v>6850</v>
      </c>
      <c r="H78" s="121">
        <f t="shared" ref="H78" si="10">G78/F78*100</f>
        <v>100</v>
      </c>
    </row>
    <row r="79" spans="1:8">
      <c r="A79" s="10" t="s">
        <v>100</v>
      </c>
      <c r="B79" s="220" t="s">
        <v>101</v>
      </c>
      <c r="C79" s="206"/>
      <c r="D79" s="206"/>
      <c r="E79" s="206"/>
      <c r="F79" s="11">
        <v>900</v>
      </c>
      <c r="G79" s="11">
        <v>900</v>
      </c>
      <c r="H79" s="121">
        <f t="shared" si="8"/>
        <v>100</v>
      </c>
    </row>
    <row r="80" spans="1:8" ht="22.5" customHeight="1">
      <c r="A80" s="88" t="s">
        <v>237</v>
      </c>
      <c r="B80" s="268" t="s">
        <v>238</v>
      </c>
      <c r="C80" s="269"/>
      <c r="D80" s="269"/>
      <c r="E80" s="269"/>
      <c r="F80" s="118">
        <v>62757.5</v>
      </c>
      <c r="G80" s="118">
        <v>60368.4</v>
      </c>
      <c r="H80" s="165">
        <f t="shared" ref="H80" si="11">G80/F80*100</f>
        <v>96.193124327769596</v>
      </c>
    </row>
    <row r="81" spans="1:10">
      <c r="A81" s="116">
        <v>32</v>
      </c>
      <c r="B81" s="220" t="s">
        <v>49</v>
      </c>
      <c r="C81" s="206"/>
      <c r="D81" s="206"/>
      <c r="E81" s="206"/>
      <c r="F81" s="117">
        <v>62757.5</v>
      </c>
      <c r="G81" s="117">
        <v>60368.4</v>
      </c>
      <c r="H81" s="121">
        <f t="shared" ref="H81" si="12">G81/F81*100</f>
        <v>96.193124327769596</v>
      </c>
    </row>
    <row r="82" spans="1:10">
      <c r="A82" s="88" t="s">
        <v>196</v>
      </c>
      <c r="B82" s="268" t="s">
        <v>114</v>
      </c>
      <c r="C82" s="269"/>
      <c r="D82" s="269"/>
      <c r="E82" s="269"/>
      <c r="F82" s="89">
        <v>300</v>
      </c>
      <c r="G82" s="89">
        <v>0</v>
      </c>
      <c r="H82" s="90">
        <f t="shared" si="8"/>
        <v>0</v>
      </c>
    </row>
    <row r="83" spans="1:10">
      <c r="A83" s="10" t="s">
        <v>38</v>
      </c>
      <c r="B83" s="220" t="s">
        <v>39</v>
      </c>
      <c r="C83" s="206"/>
      <c r="D83" s="206"/>
      <c r="E83" s="206"/>
      <c r="F83" s="11">
        <v>300</v>
      </c>
      <c r="G83" s="11">
        <v>0</v>
      </c>
      <c r="H83" s="12">
        <f t="shared" si="8"/>
        <v>0</v>
      </c>
    </row>
    <row r="84" spans="1:10">
      <c r="A84" s="10" t="s">
        <v>48</v>
      </c>
      <c r="B84" s="220" t="s">
        <v>49</v>
      </c>
      <c r="C84" s="206"/>
      <c r="D84" s="206"/>
      <c r="E84" s="206"/>
      <c r="F84" s="11">
        <v>300</v>
      </c>
      <c r="G84" s="11">
        <v>0</v>
      </c>
      <c r="H84" s="12">
        <f t="shared" si="8"/>
        <v>0</v>
      </c>
    </row>
    <row r="85" spans="1:10">
      <c r="A85" s="88" t="s">
        <v>197</v>
      </c>
      <c r="B85" s="268" t="s">
        <v>119</v>
      </c>
      <c r="C85" s="269"/>
      <c r="D85" s="269"/>
      <c r="E85" s="269"/>
      <c r="F85" s="89">
        <v>2200</v>
      </c>
      <c r="G85" s="89">
        <v>0</v>
      </c>
      <c r="H85" s="90">
        <f t="shared" ref="H85:H87" si="13">G85/F85*100</f>
        <v>0</v>
      </c>
    </row>
    <row r="86" spans="1:10">
      <c r="A86" s="122">
        <v>32</v>
      </c>
      <c r="B86" s="298" t="s">
        <v>49</v>
      </c>
      <c r="C86" s="299"/>
      <c r="D86" s="299"/>
      <c r="E86" s="299"/>
      <c r="F86" s="117">
        <v>200</v>
      </c>
      <c r="G86" s="117">
        <v>0</v>
      </c>
      <c r="H86" s="121">
        <f t="shared" ref="H86" si="14">G86/F86*100</f>
        <v>0</v>
      </c>
    </row>
    <row r="87" spans="1:10" ht="15" customHeight="1">
      <c r="A87" s="116">
        <v>42</v>
      </c>
      <c r="B87" s="220" t="s">
        <v>101</v>
      </c>
      <c r="C87" s="206"/>
      <c r="D87" s="206"/>
      <c r="E87" s="206"/>
      <c r="F87" s="117">
        <v>2000</v>
      </c>
      <c r="G87" s="11">
        <v>0</v>
      </c>
      <c r="H87" s="12">
        <f t="shared" si="13"/>
        <v>0</v>
      </c>
    </row>
    <row r="88" spans="1:10" ht="15" customHeight="1">
      <c r="A88" s="88" t="s">
        <v>239</v>
      </c>
      <c r="B88" s="268" t="s">
        <v>188</v>
      </c>
      <c r="C88" s="269"/>
      <c r="D88" s="269"/>
      <c r="E88" s="269"/>
      <c r="F88" s="89">
        <v>5143.78</v>
      </c>
      <c r="G88" s="89">
        <v>0</v>
      </c>
      <c r="H88" s="90">
        <f t="shared" ref="H88:H90" si="15">G88/F88*100</f>
        <v>0</v>
      </c>
    </row>
    <row r="89" spans="1:10" ht="15" customHeight="1">
      <c r="A89" s="122">
        <v>32</v>
      </c>
      <c r="B89" s="298" t="s">
        <v>49</v>
      </c>
      <c r="C89" s="299"/>
      <c r="D89" s="299"/>
      <c r="E89" s="299"/>
      <c r="F89" s="117">
        <v>5139.78</v>
      </c>
      <c r="G89" s="117">
        <v>0</v>
      </c>
      <c r="H89" s="121">
        <f t="shared" si="15"/>
        <v>0</v>
      </c>
    </row>
    <row r="90" spans="1:10" ht="15" customHeight="1">
      <c r="A90" s="116">
        <v>42</v>
      </c>
      <c r="B90" s="220" t="s">
        <v>101</v>
      </c>
      <c r="C90" s="206"/>
      <c r="D90" s="206"/>
      <c r="E90" s="206"/>
      <c r="F90" s="117">
        <v>4</v>
      </c>
      <c r="G90" s="11">
        <v>0</v>
      </c>
      <c r="H90" s="12">
        <f t="shared" si="15"/>
        <v>0</v>
      </c>
    </row>
    <row r="91" spans="1:10">
      <c r="A91" s="85" t="s">
        <v>120</v>
      </c>
      <c r="B91" s="266" t="s">
        <v>202</v>
      </c>
      <c r="C91" s="267"/>
      <c r="D91" s="267"/>
      <c r="E91" s="267"/>
      <c r="F91" s="86">
        <v>826.92</v>
      </c>
      <c r="G91" s="86">
        <v>0</v>
      </c>
      <c r="H91" s="87">
        <f t="shared" si="8"/>
        <v>0</v>
      </c>
      <c r="J91" t="s">
        <v>228</v>
      </c>
    </row>
    <row r="92" spans="1:10">
      <c r="A92" s="88" t="s">
        <v>124</v>
      </c>
      <c r="B92" s="268" t="s">
        <v>123</v>
      </c>
      <c r="C92" s="269"/>
      <c r="D92" s="269"/>
      <c r="E92" s="269"/>
      <c r="F92" s="89">
        <v>500</v>
      </c>
      <c r="G92" s="89">
        <v>0</v>
      </c>
      <c r="H92" s="90">
        <f t="shared" si="8"/>
        <v>0</v>
      </c>
    </row>
    <row r="93" spans="1:10">
      <c r="A93" s="10" t="s">
        <v>100</v>
      </c>
      <c r="B93" s="220" t="s">
        <v>101</v>
      </c>
      <c r="C93" s="206"/>
      <c r="D93" s="206"/>
      <c r="E93" s="206"/>
      <c r="F93" s="117">
        <v>500</v>
      </c>
      <c r="G93" s="11">
        <v>0</v>
      </c>
      <c r="H93" s="12">
        <f t="shared" si="8"/>
        <v>0</v>
      </c>
    </row>
    <row r="94" spans="1:10" ht="22.5" customHeight="1">
      <c r="A94" s="88" t="s">
        <v>142</v>
      </c>
      <c r="B94" s="268" t="s">
        <v>203</v>
      </c>
      <c r="C94" s="269"/>
      <c r="D94" s="269"/>
      <c r="E94" s="269"/>
      <c r="F94" s="89">
        <v>326.92</v>
      </c>
      <c r="G94" s="89">
        <v>0</v>
      </c>
      <c r="H94" s="90">
        <f t="shared" ref="H94:H95" si="16">G94/F94*100</f>
        <v>0</v>
      </c>
      <c r="J94" s="162"/>
    </row>
    <row r="95" spans="1:10">
      <c r="A95" s="116">
        <v>42</v>
      </c>
      <c r="B95" s="220" t="s">
        <v>101</v>
      </c>
      <c r="C95" s="206"/>
      <c r="D95" s="206"/>
      <c r="E95" s="206"/>
      <c r="F95" s="117">
        <v>326.92</v>
      </c>
      <c r="G95" s="11">
        <v>0</v>
      </c>
      <c r="H95" s="12">
        <f t="shared" si="16"/>
        <v>0</v>
      </c>
    </row>
    <row r="96" spans="1:10">
      <c r="A96" s="73" t="s">
        <v>178</v>
      </c>
      <c r="B96" s="270" t="s">
        <v>179</v>
      </c>
      <c r="C96" s="271"/>
      <c r="D96" s="271"/>
      <c r="E96" s="271"/>
      <c r="F96" s="74">
        <v>710.25</v>
      </c>
      <c r="G96" s="74">
        <v>552.53</v>
      </c>
      <c r="H96" s="75">
        <f t="shared" si="8"/>
        <v>77.793734600492783</v>
      </c>
    </row>
    <row r="97" spans="1:10">
      <c r="A97" s="85" t="s">
        <v>197</v>
      </c>
      <c r="B97" s="266" t="s">
        <v>119</v>
      </c>
      <c r="C97" s="267"/>
      <c r="D97" s="267"/>
      <c r="E97" s="267"/>
      <c r="F97" s="86">
        <v>710.25</v>
      </c>
      <c r="G97" s="86">
        <v>552.53</v>
      </c>
      <c r="H97" s="87">
        <f t="shared" si="8"/>
        <v>77.793734600492783</v>
      </c>
    </row>
    <row r="98" spans="1:10">
      <c r="A98" s="10" t="s">
        <v>40</v>
      </c>
      <c r="B98" s="220" t="s">
        <v>41</v>
      </c>
      <c r="C98" s="206"/>
      <c r="D98" s="206"/>
      <c r="E98" s="206"/>
      <c r="F98" s="11">
        <v>300</v>
      </c>
      <c r="G98" s="11">
        <v>203.15</v>
      </c>
      <c r="H98" s="12">
        <f t="shared" si="8"/>
        <v>67.716666666666669</v>
      </c>
    </row>
    <row r="99" spans="1:10">
      <c r="A99" s="10" t="s">
        <v>48</v>
      </c>
      <c r="B99" s="220" t="s">
        <v>49</v>
      </c>
      <c r="C99" s="206"/>
      <c r="D99" s="206"/>
      <c r="E99" s="206"/>
      <c r="F99" s="11">
        <v>300</v>
      </c>
      <c r="G99" s="11">
        <v>269.45999999999998</v>
      </c>
      <c r="H99" s="12">
        <f t="shared" si="8"/>
        <v>89.82</v>
      </c>
    </row>
    <row r="100" spans="1:10">
      <c r="A100" s="10" t="s">
        <v>88</v>
      </c>
      <c r="B100" s="220" t="s">
        <v>89</v>
      </c>
      <c r="C100" s="206"/>
      <c r="D100" s="206"/>
      <c r="E100" s="206"/>
      <c r="F100" s="11">
        <v>100</v>
      </c>
      <c r="G100" s="11">
        <v>112.76</v>
      </c>
      <c r="H100" s="12">
        <f t="shared" si="8"/>
        <v>112.76000000000002</v>
      </c>
    </row>
    <row r="101" spans="1:10" ht="15" customHeight="1">
      <c r="A101" s="85" t="s">
        <v>205</v>
      </c>
      <c r="B101" s="266" t="s">
        <v>141</v>
      </c>
      <c r="C101" s="267"/>
      <c r="D101" s="267"/>
      <c r="E101" s="267"/>
      <c r="F101" s="86">
        <v>10.25</v>
      </c>
      <c r="G101" s="86">
        <v>0</v>
      </c>
      <c r="H101" s="87">
        <f t="shared" ref="H101" si="17">G101/F101*100</f>
        <v>0</v>
      </c>
    </row>
    <row r="102" spans="1:10">
      <c r="A102" s="116">
        <v>32</v>
      </c>
      <c r="B102" s="298" t="s">
        <v>49</v>
      </c>
      <c r="C102" s="299"/>
      <c r="D102" s="299"/>
      <c r="E102" s="299"/>
      <c r="F102" s="11">
        <v>10.25</v>
      </c>
      <c r="G102" s="11"/>
      <c r="H102" s="12"/>
    </row>
    <row r="103" spans="1:10">
      <c r="A103" s="73" t="s">
        <v>180</v>
      </c>
      <c r="B103" s="270" t="s">
        <v>181</v>
      </c>
      <c r="C103" s="271"/>
      <c r="D103" s="271"/>
      <c r="E103" s="271"/>
      <c r="F103" s="74">
        <v>230987.58</v>
      </c>
      <c r="G103" s="74">
        <v>135884.95000000001</v>
      </c>
      <c r="H103" s="75">
        <f t="shared" si="8"/>
        <v>58.827816629794562</v>
      </c>
      <c r="J103" t="s">
        <v>228</v>
      </c>
    </row>
    <row r="104" spans="1:10">
      <c r="A104" s="85" t="s">
        <v>134</v>
      </c>
      <c r="B104" s="266" t="s">
        <v>229</v>
      </c>
      <c r="C104" s="267"/>
      <c r="D104" s="267"/>
      <c r="E104" s="267"/>
      <c r="F104" s="86">
        <v>230987.58</v>
      </c>
      <c r="G104" s="164">
        <v>135884.95000000001</v>
      </c>
      <c r="H104" s="87">
        <f t="shared" si="8"/>
        <v>58.827816629794562</v>
      </c>
    </row>
    <row r="105" spans="1:10" ht="15" customHeight="1">
      <c r="A105" s="122">
        <v>32</v>
      </c>
      <c r="B105" s="220" t="s">
        <v>49</v>
      </c>
      <c r="C105" s="206"/>
      <c r="D105" s="206"/>
      <c r="E105" s="206"/>
      <c r="F105" s="117">
        <v>230987.58</v>
      </c>
      <c r="G105" s="117">
        <v>135884.95000000001</v>
      </c>
      <c r="H105" s="121">
        <f t="shared" ref="H105" si="18">G105/F105*100</f>
        <v>58.827816629794562</v>
      </c>
    </row>
  </sheetData>
  <mergeCells count="103">
    <mergeCell ref="B105:E105"/>
    <mergeCell ref="B101:E101"/>
    <mergeCell ref="B102:E102"/>
    <mergeCell ref="B36:E36"/>
    <mergeCell ref="B38:E38"/>
    <mergeCell ref="B39:E39"/>
    <mergeCell ref="B40:E40"/>
    <mergeCell ref="B41:E41"/>
    <mergeCell ref="B42:E42"/>
    <mergeCell ref="B43:E43"/>
    <mergeCell ref="B46:E46"/>
    <mergeCell ref="B49:E49"/>
    <mergeCell ref="B78:E78"/>
    <mergeCell ref="B80:E80"/>
    <mergeCell ref="B81:E81"/>
    <mergeCell ref="B92:E92"/>
    <mergeCell ref="B104:E104"/>
    <mergeCell ref="B93:E93"/>
    <mergeCell ref="B96:E96"/>
    <mergeCell ref="B97:E97"/>
    <mergeCell ref="B98:E98"/>
    <mergeCell ref="B99:E99"/>
    <mergeCell ref="B100:E100"/>
    <mergeCell ref="B103:E103"/>
    <mergeCell ref="B94:E94"/>
    <mergeCell ref="B95:E95"/>
    <mergeCell ref="B83:E83"/>
    <mergeCell ref="B84:E84"/>
    <mergeCell ref="B91:E91"/>
    <mergeCell ref="B73:E73"/>
    <mergeCell ref="B74:E74"/>
    <mergeCell ref="B85:E85"/>
    <mergeCell ref="B87:E87"/>
    <mergeCell ref="B86:E86"/>
    <mergeCell ref="B88:E88"/>
    <mergeCell ref="B89:E89"/>
    <mergeCell ref="B90:E90"/>
    <mergeCell ref="B75:E75"/>
    <mergeCell ref="B76:E76"/>
    <mergeCell ref="B77:E77"/>
    <mergeCell ref="B79:E79"/>
    <mergeCell ref="B82:E82"/>
    <mergeCell ref="B68:E68"/>
    <mergeCell ref="B69:E69"/>
    <mergeCell ref="B70:E70"/>
    <mergeCell ref="B71:E71"/>
    <mergeCell ref="B72:E72"/>
    <mergeCell ref="B65:E65"/>
    <mergeCell ref="B67:E67"/>
    <mergeCell ref="B66:E66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B34:E34"/>
    <mergeCell ref="B53:E53"/>
    <mergeCell ref="B54:E54"/>
    <mergeCell ref="B50:E50"/>
    <mergeCell ref="B51:E51"/>
    <mergeCell ref="B52:E52"/>
    <mergeCell ref="B37:E37"/>
    <mergeCell ref="B44:E44"/>
    <mergeCell ref="B45:E45"/>
    <mergeCell ref="B47:E47"/>
    <mergeCell ref="B48:E48"/>
    <mergeCell ref="B35:E35"/>
    <mergeCell ref="A3:H3"/>
    <mergeCell ref="A2:H2"/>
    <mergeCell ref="A5:E5"/>
    <mergeCell ref="B7:E7"/>
    <mergeCell ref="B8:E8"/>
    <mergeCell ref="A6:E6"/>
    <mergeCell ref="B12:E12"/>
    <mergeCell ref="B13:E13"/>
    <mergeCell ref="B14:E14"/>
    <mergeCell ref="B9:E9"/>
    <mergeCell ref="B10:E10"/>
    <mergeCell ref="B11:E11"/>
    <mergeCell ref="B15:E15"/>
    <mergeCell ref="B17:E17"/>
    <mergeCell ref="B18:E18"/>
    <mergeCell ref="B19:E19"/>
    <mergeCell ref="B20:E20"/>
    <mergeCell ref="B21:E21"/>
    <mergeCell ref="B22:E22"/>
    <mergeCell ref="B23:E23"/>
    <mergeCell ref="B24:E24"/>
    <mergeCell ref="B16:E16"/>
    <mergeCell ref="B25:E25"/>
    <mergeCell ref="B31:E31"/>
    <mergeCell ref="B32:E32"/>
    <mergeCell ref="B33:E33"/>
    <mergeCell ref="B26:E26"/>
    <mergeCell ref="B27:E27"/>
    <mergeCell ref="B28:E28"/>
    <mergeCell ref="B29:E29"/>
    <mergeCell ref="B30:E3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workbookViewId="0">
      <selection activeCell="M6" sqref="M6"/>
    </sheetView>
  </sheetViews>
  <sheetFormatPr defaultRowHeight="15"/>
  <sheetData>
    <row r="2" spans="2:12" ht="26.25">
      <c r="B2" s="107" t="s">
        <v>191</v>
      </c>
      <c r="C2" s="107"/>
      <c r="D2" s="107"/>
      <c r="E2" s="107"/>
      <c r="F2" s="107"/>
      <c r="G2" s="107"/>
      <c r="H2" s="107"/>
    </row>
    <row r="3" spans="2:12" ht="26.25">
      <c r="B3" s="107"/>
      <c r="C3" s="107"/>
      <c r="D3" s="107"/>
      <c r="E3" s="107"/>
      <c r="F3" s="107"/>
      <c r="G3" s="107"/>
      <c r="H3" s="107"/>
    </row>
    <row r="4" spans="2:12" ht="26.25">
      <c r="B4" s="107"/>
      <c r="C4" s="107"/>
      <c r="D4" s="107"/>
      <c r="E4" s="107"/>
      <c r="F4" s="107"/>
      <c r="G4" s="107"/>
      <c r="H4" s="107"/>
    </row>
    <row r="5" spans="2:12" ht="26.25">
      <c r="B5" s="107"/>
      <c r="C5" s="107"/>
      <c r="D5" s="107"/>
      <c r="E5" s="107"/>
      <c r="F5" s="107"/>
      <c r="G5" s="107"/>
      <c r="H5" s="107"/>
    </row>
    <row r="6" spans="2:12" ht="26.25">
      <c r="B6" s="107" t="s">
        <v>192</v>
      </c>
      <c r="C6" s="107"/>
      <c r="D6" s="107"/>
      <c r="E6" s="107"/>
      <c r="F6" s="107"/>
      <c r="G6" s="107"/>
      <c r="H6" s="107"/>
    </row>
    <row r="7" spans="2:12" ht="26.25">
      <c r="B7" s="107" t="s">
        <v>193</v>
      </c>
      <c r="C7" s="107"/>
      <c r="D7" s="107"/>
      <c r="E7" s="107"/>
      <c r="F7" s="107"/>
      <c r="G7" s="107"/>
      <c r="H7" s="107"/>
      <c r="I7" s="108"/>
      <c r="J7" s="108"/>
      <c r="K7" s="108"/>
      <c r="L7" s="108"/>
    </row>
    <row r="8" spans="2:12" ht="26.25">
      <c r="B8" s="107"/>
      <c r="C8" s="107"/>
      <c r="D8" s="107"/>
      <c r="E8" s="107"/>
      <c r="F8" s="107"/>
      <c r="G8" s="107"/>
      <c r="H8" s="107"/>
    </row>
    <row r="9" spans="2:12" ht="26.25">
      <c r="B9" s="107"/>
      <c r="C9" s="107"/>
      <c r="D9" s="107"/>
      <c r="E9" s="107"/>
      <c r="F9" s="107"/>
      <c r="G9" s="107"/>
      <c r="H9" s="10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OPĆI DIO-SAŽETAK</vt:lpstr>
      <vt:lpstr>PIHODI PREMA EKONOMSKOJ KLAS.</vt:lpstr>
      <vt:lpstr>RASHODI PREMA EKONOMSKOJ KLAS.</vt:lpstr>
      <vt:lpstr>PRIHODI PREMA IZVORIMA FIN.</vt:lpstr>
      <vt:lpstr>RASHODI PREMA IZVORIMA FIN.</vt:lpstr>
      <vt:lpstr>RASHODI PREMA FUNKCIJSKOJ KLAS.</vt:lpstr>
      <vt:lpstr>POSEBNI DIO</vt:lpstr>
      <vt:lpstr>oš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OSPK</dc:creator>
  <cp:lastModifiedBy>OSPK</cp:lastModifiedBy>
  <cp:lastPrinted>2024-07-23T08:16:11Z</cp:lastPrinted>
  <dcterms:created xsi:type="dcterms:W3CDTF">2023-07-22T17:23:51Z</dcterms:created>
  <dcterms:modified xsi:type="dcterms:W3CDTF">2025-07-22T06:35:21Z</dcterms:modified>
</cp:coreProperties>
</file>